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135"/>
  </bookViews>
  <sheets>
    <sheet name="Меню ГПД!!" sheetId="29" r:id="rId1"/>
  </sheets>
  <calcPr calcId="124519"/>
  <fileRecoveryPr repairLoad="1"/>
</workbook>
</file>

<file path=xl/calcChain.xml><?xml version="1.0" encoding="utf-8"?>
<calcChain xmlns="http://schemas.openxmlformats.org/spreadsheetml/2006/main">
  <c r="E73" i="29"/>
  <c r="F73"/>
  <c r="G73"/>
  <c r="H73"/>
  <c r="I73"/>
  <c r="J73"/>
  <c r="K73"/>
  <c r="L73"/>
  <c r="M73"/>
  <c r="N73"/>
  <c r="O73"/>
  <c r="D73"/>
  <c r="D65"/>
  <c r="E81" l="1"/>
  <c r="F81"/>
  <c r="G81"/>
  <c r="H81"/>
  <c r="I81"/>
  <c r="J81"/>
  <c r="K81"/>
  <c r="L81"/>
  <c r="M81"/>
  <c r="N81"/>
  <c r="O81"/>
  <c r="D81"/>
  <c r="E89"/>
  <c r="F89"/>
  <c r="G89"/>
  <c r="H89"/>
  <c r="I89"/>
  <c r="J89"/>
  <c r="K89"/>
  <c r="L89"/>
  <c r="M89"/>
  <c r="N89"/>
  <c r="O89"/>
  <c r="D89"/>
  <c r="E97"/>
  <c r="F97"/>
  <c r="G97"/>
  <c r="H97"/>
  <c r="I97"/>
  <c r="J97"/>
  <c r="K97"/>
  <c r="L97"/>
  <c r="M97"/>
  <c r="N97"/>
  <c r="O97"/>
  <c r="D97"/>
  <c r="E105"/>
  <c r="F105"/>
  <c r="G105"/>
  <c r="H105"/>
  <c r="I105"/>
  <c r="J105"/>
  <c r="K105"/>
  <c r="L105"/>
  <c r="M105"/>
  <c r="N105"/>
  <c r="O105"/>
  <c r="D105"/>
  <c r="E65"/>
  <c r="F65"/>
  <c r="G65"/>
  <c r="H65"/>
  <c r="I65"/>
  <c r="J65"/>
  <c r="K65"/>
  <c r="L65"/>
  <c r="M65"/>
  <c r="N65"/>
  <c r="O65"/>
  <c r="D54"/>
  <c r="E54"/>
  <c r="F54"/>
  <c r="G54"/>
  <c r="H54"/>
  <c r="I54"/>
  <c r="J54"/>
  <c r="K54"/>
  <c r="L54"/>
  <c r="M54"/>
  <c r="N54"/>
  <c r="O54"/>
  <c r="C56" l="1"/>
  <c r="E46"/>
  <c r="F46"/>
  <c r="G46"/>
  <c r="H46"/>
  <c r="I46"/>
  <c r="J46"/>
  <c r="K46"/>
  <c r="L46"/>
  <c r="M46"/>
  <c r="N46"/>
  <c r="O46"/>
  <c r="D46"/>
  <c r="H107" l="1"/>
  <c r="I107"/>
  <c r="L107"/>
  <c r="M107"/>
  <c r="E107"/>
  <c r="C107"/>
  <c r="E37"/>
  <c r="F37"/>
  <c r="G37"/>
  <c r="H37"/>
  <c r="I37"/>
  <c r="J37"/>
  <c r="K37"/>
  <c r="L37"/>
  <c r="M37"/>
  <c r="N37"/>
  <c r="O37"/>
  <c r="D37"/>
  <c r="E29"/>
  <c r="F29"/>
  <c r="G29"/>
  <c r="H29"/>
  <c r="I29"/>
  <c r="J29"/>
  <c r="K29"/>
  <c r="L29"/>
  <c r="M29"/>
  <c r="N29"/>
  <c r="O29"/>
  <c r="D29"/>
  <c r="E20"/>
  <c r="F20"/>
  <c r="G20"/>
  <c r="H20"/>
  <c r="I20"/>
  <c r="J20"/>
  <c r="K20"/>
  <c r="L20"/>
  <c r="M20"/>
  <c r="N20"/>
  <c r="O20"/>
  <c r="D20"/>
  <c r="E11"/>
  <c r="E56" s="1"/>
  <c r="F11"/>
  <c r="F56" s="1"/>
  <c r="G11"/>
  <c r="G56" s="1"/>
  <c r="H11"/>
  <c r="H56" s="1"/>
  <c r="I11"/>
  <c r="I56" s="1"/>
  <c r="J11"/>
  <c r="J56" s="1"/>
  <c r="K11"/>
  <c r="K56" s="1"/>
  <c r="L11"/>
  <c r="L56" s="1"/>
  <c r="M11"/>
  <c r="M56" s="1"/>
  <c r="N11"/>
  <c r="N56" s="1"/>
  <c r="O11"/>
  <c r="O56" s="1"/>
  <c r="D11"/>
  <c r="D56" s="1"/>
  <c r="L108" l="1"/>
  <c r="L109" s="1"/>
  <c r="H108"/>
  <c r="H109" s="1"/>
  <c r="C108"/>
  <c r="C109" s="1"/>
  <c r="D107"/>
  <c r="D108" s="1"/>
  <c r="D109" s="1"/>
  <c r="K107"/>
  <c r="K108" s="1"/>
  <c r="K109" s="1"/>
  <c r="O107"/>
  <c r="O108" s="1"/>
  <c r="O109" s="1"/>
  <c r="J107"/>
  <c r="J108" s="1"/>
  <c r="J109" s="1"/>
  <c r="N107"/>
  <c r="N108" s="1"/>
  <c r="N109" s="1"/>
  <c r="F107"/>
  <c r="F108" s="1"/>
  <c r="F109" s="1"/>
  <c r="M108"/>
  <c r="M109" s="1"/>
  <c r="I108"/>
  <c r="I109" s="1"/>
  <c r="E108"/>
  <c r="E109" s="1"/>
  <c r="G107"/>
  <c r="G108" s="1"/>
  <c r="G109" s="1"/>
</calcChain>
</file>

<file path=xl/sharedStrings.xml><?xml version="1.0" encoding="utf-8"?>
<sst xmlns="http://schemas.openxmlformats.org/spreadsheetml/2006/main" count="194" uniqueCount="109">
  <si>
    <t>Энер.ценность (ККАЛ)</t>
  </si>
  <si>
    <t>200/15</t>
  </si>
  <si>
    <t>200/15/7</t>
  </si>
  <si>
    <t>Рассольник ленинградский со сметаной</t>
  </si>
  <si>
    <t>Компот из урюка</t>
  </si>
  <si>
    <t>Омлет натуральный</t>
  </si>
  <si>
    <t>Чай с сахаром</t>
  </si>
  <si>
    <t>1 неделя</t>
  </si>
  <si>
    <t>№ Сб.рец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</si>
  <si>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</si>
  <si>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</si>
  <si>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</si>
  <si>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</si>
  <si>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</si>
  <si>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</si>
  <si>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</si>
  <si>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</si>
  <si>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</si>
  <si>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</si>
  <si>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</si>
  <si>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</si>
  <si>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Понедельник</t>
  </si>
  <si>
    <t>табл 4/302/2004</t>
  </si>
  <si>
    <t>Батон высший сорт</t>
  </si>
  <si>
    <t>№ 111/2004</t>
  </si>
  <si>
    <t>табл 24/1996</t>
  </si>
  <si>
    <t>№ 639/2004</t>
  </si>
  <si>
    <t>Хлеб сельский/белый</t>
  </si>
  <si>
    <t>20/20</t>
  </si>
  <si>
    <t>Итого:</t>
  </si>
  <si>
    <t>30/30</t>
  </si>
  <si>
    <t>ВТОРНИК</t>
  </si>
  <si>
    <t>№ 340/2004</t>
  </si>
  <si>
    <t>№685/2004</t>
  </si>
  <si>
    <t>№ 140/2004</t>
  </si>
  <si>
    <t>№ 478/2004</t>
  </si>
  <si>
    <t>Акт 2016</t>
  </si>
  <si>
    <t>Акт 2019г</t>
  </si>
  <si>
    <t>СРЕДА</t>
  </si>
  <si>
    <t>Каша геркулесовая молочная с маслом сливочным</t>
  </si>
  <si>
    <t>№ 243/2004</t>
  </si>
  <si>
    <t>200/10</t>
  </si>
  <si>
    <t>ЧЕТВЕРГ</t>
  </si>
  <si>
    <t>№ 366/2004</t>
  </si>
  <si>
    <t>Запеканка из творога со сгущенным молоком</t>
  </si>
  <si>
    <t>№ 686/2004</t>
  </si>
  <si>
    <t>Чай с сахаром, лимоном</t>
  </si>
  <si>
    <t>№ 124/2004</t>
  </si>
  <si>
    <t>Щи из свежей капусты с картофелем, сметаной, мясом</t>
  </si>
  <si>
    <t>Напиток из сухофруктов</t>
  </si>
  <si>
    <t>ПЯТНИЦА</t>
  </si>
  <si>
    <t>Каша рисовая молочная с маслом сливочным</t>
  </si>
  <si>
    <t>№ 132/2004</t>
  </si>
  <si>
    <t xml:space="preserve">Акт 2016 </t>
  </si>
  <si>
    <t>Кисель детский витаминизированный</t>
  </si>
  <si>
    <t>Т4/302/2004</t>
  </si>
  <si>
    <t>Каша пшеничная молочная</t>
  </si>
  <si>
    <t>Борщ Сибирский со сметаной, с мясом</t>
  </si>
  <si>
    <t>Примерное двухнедельное цикличное меню для группы продленного дня</t>
  </si>
  <si>
    <t>250/10/11</t>
  </si>
  <si>
    <t>Каша манная молочная с маслом сливочным</t>
  </si>
  <si>
    <t>Меню дополнительного питания</t>
  </si>
  <si>
    <t>Булочка с сахаром</t>
  </si>
  <si>
    <t>Блины со сгущенным молоком</t>
  </si>
  <si>
    <t>250/10/22</t>
  </si>
  <si>
    <t>250/10</t>
  </si>
  <si>
    <t>135/20</t>
  </si>
  <si>
    <t>СУББОТА</t>
  </si>
  <si>
    <t>Бутерброд с сыром</t>
  </si>
  <si>
    <t>200/5</t>
  </si>
  <si>
    <t>200/22</t>
  </si>
  <si>
    <t>2 неделя</t>
  </si>
  <si>
    <t>250/11</t>
  </si>
  <si>
    <t>174/2017</t>
  </si>
  <si>
    <t>Каша  кукурузная  молочная с маслом сливочным</t>
  </si>
  <si>
    <t>Всего:</t>
  </si>
  <si>
    <t>Всего за 12 дней:</t>
  </si>
  <si>
    <t>В среднем на 1 учащегося в день</t>
  </si>
  <si>
    <t>Всего за 6 дней:</t>
  </si>
  <si>
    <t>Суп - лапша с картофелем с мясом птицы</t>
  </si>
  <si>
    <t>113/2017</t>
  </si>
  <si>
    <t>174/ 2017</t>
  </si>
  <si>
    <t>Каша молочная кукурузная с маслом сливочным</t>
  </si>
  <si>
    <t>200/3</t>
  </si>
  <si>
    <t>Сосиски отварная</t>
  </si>
  <si>
    <t>ТТК 656 от 28.04.2020</t>
  </si>
  <si>
    <t>табл 6 стр 134 Дели +,2012</t>
  </si>
  <si>
    <t>табл 6 стр 144 Дели +,2012</t>
  </si>
  <si>
    <t>243/2017</t>
  </si>
  <si>
    <t>Выход,г</t>
  </si>
  <si>
    <t>№3 /2017</t>
  </si>
  <si>
    <t>Суп картофельный с фасолью</t>
  </si>
  <si>
    <t>№ 102/2017</t>
  </si>
  <si>
    <t>Курица отварная</t>
  </si>
  <si>
    <t>№99 /2017</t>
  </si>
  <si>
    <t>Суп из овощей со сметаной</t>
  </si>
  <si>
    <t>Суп гороховый с гренками, с мясными фрикадельками</t>
  </si>
  <si>
    <t xml:space="preserve">Суп из овощей с фрикадельками мясными </t>
  </si>
  <si>
    <t>Суп крестьянский с крупой со сметаной</t>
  </si>
  <si>
    <t>98/2017</t>
  </si>
  <si>
    <t xml:space="preserve">Суп картофельный с макаронными изделиями,фрикадельками из птицы </t>
  </si>
  <si>
    <t xml:space="preserve">Чай с сахаром,с урюком </t>
  </si>
  <si>
    <t>Компот из кураги</t>
  </si>
  <si>
    <t>№82/2017</t>
  </si>
  <si>
    <t>250/11/10</t>
  </si>
  <si>
    <t>Борщ из свежей капусты с мясными фрикадельками,со сметаной</t>
  </si>
  <si>
    <t>Суп картофельный с мясом птицы</t>
  </si>
  <si>
    <t>№97/2017</t>
  </si>
  <si>
    <t>150/20</t>
  </si>
</sst>
</file>

<file path=xl/styles.xml><?xml version="1.0" encoding="utf-8"?>
<styleSheet xmlns="http://schemas.openxmlformats.org/spreadsheetml/2006/main">
  <numFmts count="4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  <numFmt numFmtId="167" formatCode="#,##0.00_ ;\-#,##0.00\ "/>
  </numFmts>
  <fonts count="7">
    <font>
      <sz val="10"/>
      <color theme="1"/>
      <name val="Calibri"/>
      <scheme val="minor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14"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10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3" borderId="0" xfId="0" applyFont="1" applyFill="1" applyAlignment="1">
      <alignment vertical="top"/>
    </xf>
    <xf numFmtId="0" fontId="1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0" fontId="4" fillId="0" borderId="0" xfId="0" applyFont="1" applyAlignment="1">
      <alignment horizontal="center" vertical="center"/>
    </xf>
    <xf numFmtId="164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2" fontId="4" fillId="3" borderId="1" xfId="0" applyNumberFormat="1" applyFont="1" applyFill="1" applyBorder="1" applyAlignment="1">
      <alignment horizontal="center" vertical="top"/>
    </xf>
    <xf numFmtId="2" fontId="4" fillId="3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vertical="top"/>
    </xf>
    <xf numFmtId="2" fontId="3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7" fontId="2" fillId="3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center" vertical="top"/>
    </xf>
    <xf numFmtId="10" fontId="4" fillId="0" borderId="1" xfId="0" applyNumberFormat="1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/>
    <xf numFmtId="0" fontId="4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 vertical="top"/>
    </xf>
    <xf numFmtId="49" fontId="2" fillId="3" borderId="1" xfId="0" applyNumberFormat="1" applyFont="1" applyFill="1" applyBorder="1" applyAlignment="1">
      <alignment horizontal="left" vertical="center"/>
    </xf>
    <xf numFmtId="166" fontId="2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  <xf numFmtId="2" fontId="4" fillId="4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center" vertical="top"/>
    </xf>
    <xf numFmtId="17" fontId="4" fillId="0" borderId="1" xfId="0" applyNumberFormat="1" applyFont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2" fontId="4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5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0" fontId="4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center"/>
    </xf>
    <xf numFmtId="165" fontId="2" fillId="4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112"/>
  <sheetViews>
    <sheetView tabSelected="1" topLeftCell="E1" workbookViewId="0">
      <selection activeCell="M9" sqref="M9"/>
    </sheetView>
  </sheetViews>
  <sheetFormatPr defaultRowHeight="15"/>
  <cols>
    <col min="1" max="1" width="15.140625" style="112" customWidth="1"/>
    <col min="2" max="2" width="53.7109375" style="84" customWidth="1"/>
    <col min="3" max="3" width="11.140625" style="37" customWidth="1"/>
    <col min="4" max="4" width="9.28515625" style="84" customWidth="1"/>
    <col min="5" max="5" width="9.7109375" style="84" customWidth="1"/>
    <col min="6" max="6" width="10.140625" style="84" customWidth="1"/>
    <col min="7" max="7" width="12.85546875" style="84" customWidth="1"/>
    <col min="8" max="9" width="10.7109375" style="112" customWidth="1"/>
    <col min="10" max="10" width="8.85546875" style="11" customWidth="1"/>
    <col min="11" max="11" width="10.7109375" style="113" customWidth="1"/>
    <col min="12" max="12" width="12.28515625" style="113" customWidth="1"/>
    <col min="13" max="13" width="12.5703125" style="113" customWidth="1"/>
    <col min="14" max="14" width="12" style="113" customWidth="1"/>
    <col min="15" max="15" width="9.140625" style="113" customWidth="1"/>
    <col min="16" max="249" width="9.140625" style="11" customWidth="1"/>
    <col min="250" max="1021" width="8.7109375" style="11" customWidth="1"/>
    <col min="1022" max="16384" width="9.140625" style="11"/>
  </cols>
  <sheetData>
    <row r="1" spans="1:15" ht="20.25" customHeight="1">
      <c r="A1" s="8" t="s">
        <v>58</v>
      </c>
      <c r="B1" s="8"/>
      <c r="C1" s="8"/>
      <c r="D1" s="8"/>
      <c r="E1" s="8"/>
      <c r="F1" s="8"/>
      <c r="G1" s="8"/>
      <c r="H1" s="8"/>
      <c r="I1" s="8"/>
      <c r="J1" s="9"/>
      <c r="K1" s="10"/>
      <c r="L1" s="10"/>
      <c r="M1" s="10"/>
      <c r="N1" s="10"/>
      <c r="O1" s="10"/>
    </row>
    <row r="2" spans="1:15">
      <c r="A2" s="12"/>
      <c r="B2" s="13"/>
      <c r="C2" s="14"/>
      <c r="D2" s="15"/>
      <c r="E2" s="15"/>
      <c r="F2" s="15"/>
      <c r="G2" s="15"/>
      <c r="H2" s="16"/>
      <c r="I2" s="16"/>
      <c r="J2" s="9"/>
      <c r="K2" s="10"/>
      <c r="L2" s="10"/>
      <c r="M2" s="10"/>
      <c r="N2" s="10"/>
      <c r="O2" s="10"/>
    </row>
    <row r="3" spans="1:15" ht="17.25" customHeight="1">
      <c r="A3" s="8" t="s">
        <v>7</v>
      </c>
      <c r="B3" s="8"/>
      <c r="C3" s="8"/>
      <c r="D3" s="15"/>
      <c r="E3" s="15"/>
      <c r="F3" s="15"/>
      <c r="G3" s="15"/>
      <c r="H3" s="16"/>
      <c r="I3" s="16"/>
      <c r="J3" s="9"/>
      <c r="K3" s="10"/>
      <c r="L3" s="10"/>
      <c r="M3" s="10"/>
      <c r="N3" s="10"/>
      <c r="O3" s="10"/>
    </row>
    <row r="4" spans="1:15" ht="83.25" customHeight="1">
      <c r="A4" s="17" t="s">
        <v>8</v>
      </c>
      <c r="B4" s="17" t="s">
        <v>9</v>
      </c>
      <c r="C4" s="17" t="s">
        <v>89</v>
      </c>
      <c r="D4" s="18" t="s">
        <v>10</v>
      </c>
      <c r="E4" s="18" t="s">
        <v>11</v>
      </c>
      <c r="F4" s="18" t="s">
        <v>12</v>
      </c>
      <c r="G4" s="17" t="s">
        <v>0</v>
      </c>
      <c r="H4" s="18" t="s">
        <v>13</v>
      </c>
      <c r="I4" s="17" t="s">
        <v>14</v>
      </c>
      <c r="J4" s="19" t="s">
        <v>15</v>
      </c>
      <c r="K4" s="19" t="s">
        <v>16</v>
      </c>
      <c r="L4" s="19" t="s">
        <v>17</v>
      </c>
      <c r="M4" s="19" t="s">
        <v>18</v>
      </c>
      <c r="N4" s="19" t="s">
        <v>19</v>
      </c>
      <c r="O4" s="19" t="s">
        <v>20</v>
      </c>
    </row>
    <row r="5" spans="1:15" ht="21.95" customHeight="1">
      <c r="A5" s="12"/>
      <c r="B5" s="20" t="s">
        <v>21</v>
      </c>
      <c r="C5" s="18"/>
      <c r="D5" s="18"/>
      <c r="E5" s="18"/>
      <c r="F5" s="18"/>
      <c r="G5" s="18"/>
      <c r="H5" s="18"/>
      <c r="I5" s="18"/>
      <c r="J5" s="9"/>
      <c r="K5" s="10"/>
      <c r="L5" s="10"/>
      <c r="M5" s="10"/>
      <c r="N5" s="10"/>
      <c r="O5" s="10"/>
    </row>
    <row r="6" spans="1:15" ht="21.95" customHeight="1">
      <c r="A6" s="16"/>
      <c r="B6" s="21" t="s">
        <v>61</v>
      </c>
      <c r="C6" s="21"/>
      <c r="D6" s="21"/>
      <c r="E6" s="21"/>
      <c r="F6" s="21"/>
      <c r="G6" s="21"/>
      <c r="H6" s="21"/>
      <c r="I6" s="22"/>
      <c r="J6" s="9"/>
      <c r="K6" s="10"/>
      <c r="L6" s="10"/>
      <c r="M6" s="10"/>
      <c r="N6" s="10"/>
      <c r="O6" s="10"/>
    </row>
    <row r="7" spans="1:15" ht="21.95" customHeight="1">
      <c r="A7" s="16" t="s">
        <v>24</v>
      </c>
      <c r="B7" s="23" t="s">
        <v>57</v>
      </c>
      <c r="C7" s="24" t="s">
        <v>59</v>
      </c>
      <c r="D7" s="25">
        <v>7.88</v>
      </c>
      <c r="E7" s="25">
        <v>6.99</v>
      </c>
      <c r="F7" s="25">
        <v>13.06</v>
      </c>
      <c r="G7" s="25">
        <v>119</v>
      </c>
      <c r="H7" s="25">
        <v>0.03</v>
      </c>
      <c r="I7" s="25">
        <v>9.6</v>
      </c>
      <c r="J7" s="9">
        <v>1.3</v>
      </c>
      <c r="K7" s="10">
        <v>0.8</v>
      </c>
      <c r="L7" s="10">
        <v>50.3</v>
      </c>
      <c r="M7" s="10">
        <v>170.9</v>
      </c>
      <c r="N7" s="10">
        <v>23.5</v>
      </c>
      <c r="O7" s="10">
        <v>1</v>
      </c>
    </row>
    <row r="8" spans="1:15" s="31" customFormat="1" ht="21.95" customHeight="1">
      <c r="A8" s="25" t="s">
        <v>25</v>
      </c>
      <c r="B8" s="26" t="s">
        <v>60</v>
      </c>
      <c r="C8" s="27" t="s">
        <v>41</v>
      </c>
      <c r="D8" s="28">
        <v>9.9</v>
      </c>
      <c r="E8" s="28">
        <v>9.8000000000000007</v>
      </c>
      <c r="F8" s="28">
        <v>41.8</v>
      </c>
      <c r="G8" s="28">
        <v>294</v>
      </c>
      <c r="H8" s="28">
        <v>0.1</v>
      </c>
      <c r="I8" s="28"/>
      <c r="J8" s="29"/>
      <c r="K8" s="30">
        <v>1.65</v>
      </c>
      <c r="L8" s="30">
        <v>28.5</v>
      </c>
      <c r="M8" s="30">
        <v>105</v>
      </c>
      <c r="N8" s="30">
        <v>43.5</v>
      </c>
      <c r="O8" s="30">
        <v>1.2</v>
      </c>
    </row>
    <row r="9" spans="1:15" ht="21.95" customHeight="1">
      <c r="A9" s="16" t="s">
        <v>26</v>
      </c>
      <c r="B9" s="23" t="s">
        <v>4</v>
      </c>
      <c r="C9" s="24">
        <v>200</v>
      </c>
      <c r="D9" s="25">
        <v>1.2</v>
      </c>
      <c r="E9" s="25"/>
      <c r="F9" s="25">
        <v>32.6</v>
      </c>
      <c r="G9" s="25">
        <v>196</v>
      </c>
      <c r="H9" s="25">
        <v>0.02</v>
      </c>
      <c r="I9" s="25">
        <v>0.8</v>
      </c>
      <c r="J9" s="9"/>
      <c r="K9" s="10">
        <v>1.1000000000000001</v>
      </c>
      <c r="L9" s="10">
        <v>32.6</v>
      </c>
      <c r="M9" s="10">
        <v>29.2</v>
      </c>
      <c r="N9" s="10">
        <v>21</v>
      </c>
      <c r="O9" s="10">
        <v>1.2</v>
      </c>
    </row>
    <row r="10" spans="1:15" ht="27.75" customHeight="1">
      <c r="A10" s="32" t="s">
        <v>87</v>
      </c>
      <c r="B10" s="23" t="s">
        <v>27</v>
      </c>
      <c r="C10" s="24" t="s">
        <v>28</v>
      </c>
      <c r="D10" s="25">
        <v>2.9</v>
      </c>
      <c r="E10" s="25">
        <v>0.8</v>
      </c>
      <c r="F10" s="25">
        <v>17</v>
      </c>
      <c r="G10" s="25">
        <v>90</v>
      </c>
      <c r="H10" s="25">
        <v>0.04</v>
      </c>
      <c r="I10" s="25"/>
      <c r="J10" s="9"/>
      <c r="K10" s="10">
        <v>0.4</v>
      </c>
      <c r="L10" s="10">
        <v>9.4</v>
      </c>
      <c r="M10" s="10">
        <v>42</v>
      </c>
      <c r="N10" s="10">
        <v>12</v>
      </c>
      <c r="O10" s="10">
        <v>1.04</v>
      </c>
    </row>
    <row r="11" spans="1:15" ht="21.95" customHeight="1">
      <c r="A11" s="16"/>
      <c r="B11" s="33" t="s">
        <v>29</v>
      </c>
      <c r="C11" s="34">
        <v>721</v>
      </c>
      <c r="D11" s="35">
        <f>SUM(D7:D10)</f>
        <v>21.88</v>
      </c>
      <c r="E11" s="35">
        <f t="shared" ref="E11:O11" si="0">SUM(E7:E10)</f>
        <v>17.59</v>
      </c>
      <c r="F11" s="35">
        <f t="shared" si="0"/>
        <v>104.46000000000001</v>
      </c>
      <c r="G11" s="35">
        <f t="shared" si="0"/>
        <v>699</v>
      </c>
      <c r="H11" s="35">
        <f t="shared" si="0"/>
        <v>0.19</v>
      </c>
      <c r="I11" s="35">
        <f t="shared" si="0"/>
        <v>10.4</v>
      </c>
      <c r="J11" s="35">
        <f t="shared" si="0"/>
        <v>1.3</v>
      </c>
      <c r="K11" s="35">
        <f t="shared" si="0"/>
        <v>3.95</v>
      </c>
      <c r="L11" s="35">
        <f t="shared" si="0"/>
        <v>120.80000000000001</v>
      </c>
      <c r="M11" s="35">
        <f t="shared" si="0"/>
        <v>347.09999999999997</v>
      </c>
      <c r="N11" s="35">
        <f t="shared" si="0"/>
        <v>100</v>
      </c>
      <c r="O11" s="35">
        <f t="shared" si="0"/>
        <v>4.4400000000000004</v>
      </c>
    </row>
    <row r="12" spans="1:15" ht="21.95" customHeight="1">
      <c r="A12" s="16"/>
      <c r="B12" s="36"/>
      <c r="D12" s="38"/>
      <c r="E12" s="38"/>
      <c r="F12" s="38"/>
      <c r="G12" s="38"/>
      <c r="H12" s="36"/>
      <c r="I12" s="22"/>
      <c r="J12" s="9"/>
      <c r="K12" s="10"/>
      <c r="L12" s="10"/>
      <c r="M12" s="10"/>
      <c r="N12" s="10"/>
      <c r="O12" s="10"/>
    </row>
    <row r="13" spans="1:15" ht="21.95" customHeight="1">
      <c r="A13" s="16"/>
      <c r="B13" s="39" t="s">
        <v>31</v>
      </c>
      <c r="C13" s="24"/>
      <c r="D13" s="25"/>
      <c r="E13" s="25"/>
      <c r="F13" s="25"/>
      <c r="G13" s="25"/>
      <c r="H13" s="25"/>
      <c r="I13" s="25"/>
      <c r="J13" s="9"/>
      <c r="K13" s="10"/>
      <c r="L13" s="10"/>
      <c r="M13" s="10"/>
      <c r="N13" s="10"/>
      <c r="O13" s="10"/>
    </row>
    <row r="14" spans="1:15" ht="21.95" customHeight="1">
      <c r="A14" s="16"/>
      <c r="B14" s="21" t="s">
        <v>61</v>
      </c>
      <c r="C14" s="25"/>
      <c r="D14" s="25"/>
      <c r="E14" s="25"/>
      <c r="F14" s="25"/>
      <c r="G14" s="25"/>
      <c r="H14" s="25"/>
      <c r="I14" s="25"/>
      <c r="J14" s="9"/>
      <c r="K14" s="10"/>
      <c r="L14" s="10"/>
      <c r="M14" s="10"/>
      <c r="N14" s="10"/>
      <c r="O14" s="10"/>
    </row>
    <row r="15" spans="1:15" ht="21.95" customHeight="1">
      <c r="A15" s="40" t="s">
        <v>80</v>
      </c>
      <c r="B15" s="36" t="s">
        <v>79</v>
      </c>
      <c r="C15" s="25" t="s">
        <v>65</v>
      </c>
      <c r="D15" s="25">
        <v>4.6749999999999998</v>
      </c>
      <c r="E15" s="25">
        <v>6.9</v>
      </c>
      <c r="F15" s="25">
        <v>11.62</v>
      </c>
      <c r="G15" s="25">
        <v>136.41999999999999</v>
      </c>
      <c r="H15" s="25">
        <v>5.2999999999999999E-2</v>
      </c>
      <c r="I15" s="25">
        <v>0.5</v>
      </c>
      <c r="J15" s="10">
        <v>14.5</v>
      </c>
      <c r="K15" s="10">
        <v>2.5750000000000002</v>
      </c>
      <c r="L15" s="10">
        <v>32.450000000000003</v>
      </c>
      <c r="M15" s="10">
        <v>52.8</v>
      </c>
      <c r="N15" s="10">
        <v>12.67</v>
      </c>
      <c r="O15" s="10">
        <v>0.83</v>
      </c>
    </row>
    <row r="16" spans="1:15" s="31" customFormat="1" ht="21.95" customHeight="1">
      <c r="A16" s="41" t="s">
        <v>32</v>
      </c>
      <c r="B16" s="23" t="s">
        <v>5</v>
      </c>
      <c r="C16" s="24">
        <v>200</v>
      </c>
      <c r="D16" s="42">
        <v>20</v>
      </c>
      <c r="E16" s="42">
        <v>16</v>
      </c>
      <c r="F16" s="42">
        <v>66.533333333333331</v>
      </c>
      <c r="G16" s="42">
        <v>397.33333333333331</v>
      </c>
      <c r="H16" s="42">
        <v>1.3333333333333334E-2</v>
      </c>
      <c r="I16" s="43">
        <v>1.3333333333333334E-2</v>
      </c>
      <c r="J16" s="44">
        <v>48</v>
      </c>
      <c r="K16" s="45">
        <v>0.4</v>
      </c>
      <c r="L16" s="45">
        <v>37.333333333333336</v>
      </c>
      <c r="M16" s="45">
        <v>81.066666666666663</v>
      </c>
      <c r="N16" s="45">
        <v>6.1333333333333329</v>
      </c>
      <c r="O16" s="45">
        <v>0.90666666666666662</v>
      </c>
    </row>
    <row r="17" spans="1:15" s="31" customFormat="1" ht="21.95" customHeight="1">
      <c r="A17" s="41" t="s">
        <v>88</v>
      </c>
      <c r="B17" s="23" t="s">
        <v>84</v>
      </c>
      <c r="C17" s="24">
        <v>100</v>
      </c>
      <c r="D17" s="25">
        <v>12</v>
      </c>
      <c r="E17" s="25">
        <v>7.6</v>
      </c>
      <c r="F17" s="25">
        <v>16</v>
      </c>
      <c r="G17" s="25">
        <v>180</v>
      </c>
      <c r="H17" s="25">
        <v>0.3</v>
      </c>
      <c r="I17" s="46"/>
      <c r="J17" s="29"/>
      <c r="K17" s="30">
        <v>0.5</v>
      </c>
      <c r="L17" s="30">
        <v>33.4</v>
      </c>
      <c r="M17" s="30">
        <v>182.8</v>
      </c>
      <c r="N17" s="30">
        <v>19.78</v>
      </c>
      <c r="O17" s="30">
        <v>2.4</v>
      </c>
    </row>
    <row r="18" spans="1:15" s="47" customFormat="1" ht="21.95" customHeight="1">
      <c r="A18" s="16" t="s">
        <v>26</v>
      </c>
      <c r="B18" s="23" t="s">
        <v>49</v>
      </c>
      <c r="C18" s="24">
        <v>200</v>
      </c>
      <c r="D18" s="25">
        <v>0.85</v>
      </c>
      <c r="E18" s="25">
        <v>0.03</v>
      </c>
      <c r="F18" s="25">
        <v>34.799999999999997</v>
      </c>
      <c r="G18" s="25">
        <v>143</v>
      </c>
      <c r="H18" s="25">
        <v>0.06</v>
      </c>
      <c r="I18" s="25"/>
      <c r="J18" s="9"/>
      <c r="K18" s="10">
        <v>0.1</v>
      </c>
      <c r="L18" s="10">
        <v>16.5</v>
      </c>
      <c r="M18" s="10">
        <v>25.8</v>
      </c>
      <c r="N18" s="10">
        <v>8.4</v>
      </c>
      <c r="O18" s="10">
        <v>0.7</v>
      </c>
    </row>
    <row r="19" spans="1:15" s="47" customFormat="1" ht="21.95" customHeight="1">
      <c r="A19" s="32" t="s">
        <v>87</v>
      </c>
      <c r="B19" s="48" t="s">
        <v>27</v>
      </c>
      <c r="C19" s="49" t="s">
        <v>28</v>
      </c>
      <c r="D19" s="14">
        <v>2.9</v>
      </c>
      <c r="E19" s="14">
        <v>0.8</v>
      </c>
      <c r="F19" s="14">
        <v>17</v>
      </c>
      <c r="G19" s="49">
        <v>90</v>
      </c>
      <c r="H19" s="14">
        <v>0.04</v>
      </c>
      <c r="I19" s="49"/>
      <c r="J19" s="9"/>
      <c r="K19" s="10">
        <v>0.4</v>
      </c>
      <c r="L19" s="10">
        <v>9.4</v>
      </c>
      <c r="M19" s="10">
        <v>42</v>
      </c>
      <c r="N19" s="10">
        <v>12</v>
      </c>
      <c r="O19" s="10">
        <v>1.04</v>
      </c>
    </row>
    <row r="20" spans="1:15" s="47" customFormat="1" ht="21.95" customHeight="1">
      <c r="A20" s="16"/>
      <c r="B20" s="33" t="s">
        <v>29</v>
      </c>
      <c r="C20" s="50">
        <v>800</v>
      </c>
      <c r="D20" s="51">
        <f>D15+D16+D17+D18+D19</f>
        <v>40.424999999999997</v>
      </c>
      <c r="E20" s="51">
        <f t="shared" ref="E20:O20" si="1">E15+E16+E17+E18+E19</f>
        <v>31.330000000000002</v>
      </c>
      <c r="F20" s="51">
        <f t="shared" si="1"/>
        <v>145.95333333333332</v>
      </c>
      <c r="G20" s="51">
        <f t="shared" si="1"/>
        <v>946.75333333333333</v>
      </c>
      <c r="H20" s="51">
        <f t="shared" si="1"/>
        <v>0.46633333333333327</v>
      </c>
      <c r="I20" s="51">
        <f t="shared" si="1"/>
        <v>0.51333333333333331</v>
      </c>
      <c r="J20" s="51">
        <f t="shared" si="1"/>
        <v>62.5</v>
      </c>
      <c r="K20" s="51">
        <f t="shared" si="1"/>
        <v>3.9750000000000001</v>
      </c>
      <c r="L20" s="51">
        <f t="shared" si="1"/>
        <v>129.08333333333334</v>
      </c>
      <c r="M20" s="51">
        <f t="shared" si="1"/>
        <v>384.4666666666667</v>
      </c>
      <c r="N20" s="51">
        <f t="shared" si="1"/>
        <v>58.983333333333334</v>
      </c>
      <c r="O20" s="51">
        <f t="shared" si="1"/>
        <v>5.8766666666666669</v>
      </c>
    </row>
    <row r="21" spans="1:15" s="47" customFormat="1" ht="21.95" customHeight="1">
      <c r="A21" s="16"/>
      <c r="B21" s="23"/>
      <c r="C21" s="24"/>
      <c r="D21" s="52"/>
      <c r="E21" s="52"/>
      <c r="F21" s="52"/>
      <c r="G21" s="52"/>
      <c r="H21" s="52"/>
      <c r="I21" s="52"/>
      <c r="J21" s="51"/>
      <c r="K21" s="51"/>
      <c r="L21" s="51"/>
      <c r="M21" s="51"/>
      <c r="N21" s="51"/>
      <c r="O21" s="51"/>
    </row>
    <row r="22" spans="1:15" s="47" customFormat="1" ht="21.95" customHeight="1">
      <c r="A22" s="16"/>
      <c r="B22" s="53" t="s">
        <v>38</v>
      </c>
      <c r="C22" s="24"/>
      <c r="D22" s="52"/>
      <c r="E22" s="52"/>
      <c r="F22" s="52"/>
      <c r="G22" s="52"/>
      <c r="H22" s="52"/>
      <c r="I22" s="52"/>
      <c r="J22" s="51"/>
      <c r="K22" s="51"/>
      <c r="L22" s="51"/>
      <c r="M22" s="51"/>
      <c r="N22" s="51"/>
      <c r="O22" s="51"/>
    </row>
    <row r="23" spans="1:15" ht="21.95" customHeight="1">
      <c r="A23" s="16"/>
      <c r="B23" s="21" t="s">
        <v>61</v>
      </c>
      <c r="C23" s="15"/>
      <c r="D23" s="54"/>
      <c r="E23" s="54"/>
      <c r="F23" s="54"/>
      <c r="G23" s="54"/>
      <c r="H23" s="16"/>
      <c r="I23" s="55"/>
      <c r="J23" s="9"/>
      <c r="K23" s="10"/>
      <c r="L23" s="10"/>
      <c r="M23" s="10"/>
      <c r="N23" s="10"/>
      <c r="O23" s="10"/>
    </row>
    <row r="24" spans="1:15" ht="39" customHeight="1">
      <c r="A24" s="16" t="s">
        <v>40</v>
      </c>
      <c r="B24" s="23" t="s">
        <v>96</v>
      </c>
      <c r="C24" s="56" t="s">
        <v>64</v>
      </c>
      <c r="D24" s="57">
        <v>5.9</v>
      </c>
      <c r="E24" s="57">
        <v>6.5</v>
      </c>
      <c r="F24" s="57">
        <v>20.9</v>
      </c>
      <c r="G24" s="57">
        <v>232</v>
      </c>
      <c r="H24" s="57">
        <v>0.12</v>
      </c>
      <c r="I24" s="57">
        <v>0.8</v>
      </c>
      <c r="J24" s="58"/>
      <c r="K24" s="59">
        <v>0.8</v>
      </c>
      <c r="L24" s="59">
        <v>66</v>
      </c>
      <c r="M24" s="59">
        <v>262</v>
      </c>
      <c r="N24" s="59">
        <v>38</v>
      </c>
      <c r="O24" s="59">
        <v>1.8</v>
      </c>
    </row>
    <row r="25" spans="1:15" ht="39" customHeight="1">
      <c r="A25" s="32" t="s">
        <v>81</v>
      </c>
      <c r="B25" s="60" t="s">
        <v>82</v>
      </c>
      <c r="C25" s="1" t="s">
        <v>83</v>
      </c>
      <c r="D25" s="2">
        <v>7.6</v>
      </c>
      <c r="E25" s="2">
        <v>8.9250000000000007</v>
      </c>
      <c r="F25" s="2">
        <v>50.74</v>
      </c>
      <c r="G25" s="2">
        <v>314.2</v>
      </c>
      <c r="H25" s="2">
        <v>0.09</v>
      </c>
      <c r="I25" s="2">
        <v>0.96</v>
      </c>
      <c r="J25" s="3">
        <v>42.8</v>
      </c>
      <c r="K25" s="2">
        <v>0.37</v>
      </c>
      <c r="L25" s="2">
        <v>137.75</v>
      </c>
      <c r="M25" s="2">
        <v>152.71</v>
      </c>
      <c r="N25" s="2">
        <v>31.61</v>
      </c>
      <c r="O25" s="2">
        <v>1.67</v>
      </c>
    </row>
    <row r="26" spans="1:15" ht="20.100000000000001" customHeight="1">
      <c r="A26" s="16" t="s">
        <v>35</v>
      </c>
      <c r="B26" s="15" t="s">
        <v>62</v>
      </c>
      <c r="C26" s="61">
        <v>50</v>
      </c>
      <c r="D26" s="61">
        <v>3.88</v>
      </c>
      <c r="E26" s="61">
        <v>2.36</v>
      </c>
      <c r="F26" s="61">
        <v>23.55</v>
      </c>
      <c r="G26" s="61">
        <v>131</v>
      </c>
      <c r="H26" s="61">
        <v>7.0000000000000007E-2</v>
      </c>
      <c r="I26" s="61"/>
      <c r="J26" s="62">
        <v>13</v>
      </c>
      <c r="K26" s="63">
        <v>0.69</v>
      </c>
      <c r="L26" s="63">
        <v>11</v>
      </c>
      <c r="M26" s="63">
        <v>37</v>
      </c>
      <c r="N26" s="63">
        <v>14.5</v>
      </c>
      <c r="O26" s="63">
        <v>0.69</v>
      </c>
    </row>
    <row r="27" spans="1:15" ht="19.5" customHeight="1">
      <c r="A27" s="16" t="s">
        <v>36</v>
      </c>
      <c r="B27" s="15" t="s">
        <v>102</v>
      </c>
      <c r="C27" s="16">
        <v>200</v>
      </c>
      <c r="D27" s="16">
        <v>0.56000000000000005</v>
      </c>
      <c r="E27" s="16">
        <v>7.0000000000000007E-2</v>
      </c>
      <c r="F27" s="16">
        <v>24.87</v>
      </c>
      <c r="G27" s="16">
        <v>106.6</v>
      </c>
      <c r="H27" s="16">
        <v>0.1</v>
      </c>
      <c r="I27" s="16">
        <v>0.5</v>
      </c>
      <c r="J27" s="10"/>
      <c r="K27" s="10">
        <v>0.45</v>
      </c>
      <c r="L27" s="10">
        <v>26.32</v>
      </c>
      <c r="M27" s="10">
        <v>20.63</v>
      </c>
      <c r="N27" s="10">
        <v>12.84</v>
      </c>
      <c r="O27" s="10">
        <v>0.47</v>
      </c>
    </row>
    <row r="28" spans="1:15" ht="20.25" customHeight="1">
      <c r="A28" s="32" t="s">
        <v>87</v>
      </c>
      <c r="B28" s="48" t="s">
        <v>27</v>
      </c>
      <c r="C28" s="49" t="s">
        <v>28</v>
      </c>
      <c r="D28" s="14">
        <v>2.9</v>
      </c>
      <c r="E28" s="14">
        <v>0.8</v>
      </c>
      <c r="F28" s="14">
        <v>17</v>
      </c>
      <c r="G28" s="49">
        <v>90</v>
      </c>
      <c r="H28" s="14">
        <v>0.04</v>
      </c>
      <c r="I28" s="49"/>
      <c r="J28" s="9"/>
      <c r="K28" s="10">
        <v>0.4</v>
      </c>
      <c r="L28" s="10">
        <v>9.4</v>
      </c>
      <c r="M28" s="10">
        <v>42</v>
      </c>
      <c r="N28" s="10">
        <v>12</v>
      </c>
      <c r="O28" s="10">
        <v>1.04</v>
      </c>
    </row>
    <row r="29" spans="1:15" ht="21.95" customHeight="1">
      <c r="A29" s="16"/>
      <c r="B29" s="64" t="s">
        <v>29</v>
      </c>
      <c r="C29" s="18">
        <v>775</v>
      </c>
      <c r="D29" s="65">
        <f>SUM(D24:D28)</f>
        <v>20.839999999999996</v>
      </c>
      <c r="E29" s="65">
        <f t="shared" ref="E29:O29" si="2">SUM(E24:E28)</f>
        <v>18.655000000000001</v>
      </c>
      <c r="F29" s="65">
        <f t="shared" si="2"/>
        <v>137.06</v>
      </c>
      <c r="G29" s="65">
        <f t="shared" si="2"/>
        <v>873.80000000000007</v>
      </c>
      <c r="H29" s="65">
        <f t="shared" si="2"/>
        <v>0.42</v>
      </c>
      <c r="I29" s="65">
        <f t="shared" si="2"/>
        <v>2.2599999999999998</v>
      </c>
      <c r="J29" s="65">
        <f t="shared" si="2"/>
        <v>55.8</v>
      </c>
      <c r="K29" s="65">
        <f t="shared" si="2"/>
        <v>2.71</v>
      </c>
      <c r="L29" s="65">
        <f t="shared" si="2"/>
        <v>250.47</v>
      </c>
      <c r="M29" s="65">
        <f t="shared" si="2"/>
        <v>514.34</v>
      </c>
      <c r="N29" s="65">
        <f t="shared" si="2"/>
        <v>108.95</v>
      </c>
      <c r="O29" s="65">
        <f t="shared" si="2"/>
        <v>5.67</v>
      </c>
    </row>
    <row r="30" spans="1:15" ht="21.95" customHeight="1">
      <c r="A30" s="16"/>
      <c r="B30" s="16"/>
      <c r="C30" s="66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15" ht="21.95" customHeight="1">
      <c r="A31" s="16"/>
      <c r="B31" s="13" t="s">
        <v>42</v>
      </c>
      <c r="C31" s="14"/>
      <c r="D31" s="52"/>
      <c r="E31" s="52"/>
      <c r="F31" s="52"/>
      <c r="G31" s="67"/>
      <c r="H31" s="25"/>
      <c r="I31" s="25"/>
      <c r="J31" s="9"/>
      <c r="K31" s="10"/>
      <c r="L31" s="10"/>
      <c r="M31" s="10"/>
      <c r="N31" s="10"/>
      <c r="O31" s="10"/>
    </row>
    <row r="32" spans="1:15" s="31" customFormat="1" ht="21.95" customHeight="1">
      <c r="A32" s="25"/>
      <c r="B32" s="21" t="s">
        <v>61</v>
      </c>
      <c r="C32" s="24"/>
      <c r="D32" s="25"/>
      <c r="E32" s="25"/>
      <c r="F32" s="25"/>
      <c r="G32" s="25"/>
      <c r="H32" s="25"/>
      <c r="I32" s="25"/>
      <c r="J32" s="29"/>
      <c r="K32" s="30"/>
      <c r="L32" s="30"/>
      <c r="M32" s="30"/>
      <c r="N32" s="30"/>
      <c r="O32" s="30"/>
    </row>
    <row r="33" spans="1:15" s="47" customFormat="1" ht="21.95" customHeight="1">
      <c r="A33" s="41" t="s">
        <v>52</v>
      </c>
      <c r="B33" s="23" t="s">
        <v>3</v>
      </c>
      <c r="C33" s="24" t="s">
        <v>65</v>
      </c>
      <c r="D33" s="25">
        <v>3.9</v>
      </c>
      <c r="E33" s="25">
        <v>2.1</v>
      </c>
      <c r="F33" s="25">
        <v>38.9</v>
      </c>
      <c r="G33" s="25">
        <v>151.30000000000001</v>
      </c>
      <c r="H33" s="25">
        <v>0.06</v>
      </c>
      <c r="I33" s="25">
        <v>5.34</v>
      </c>
      <c r="J33" s="9">
        <v>13.4</v>
      </c>
      <c r="K33" s="10">
        <v>0.2</v>
      </c>
      <c r="L33" s="10">
        <v>11.5</v>
      </c>
      <c r="M33" s="10">
        <v>49.8</v>
      </c>
      <c r="N33" s="10">
        <v>17.8</v>
      </c>
      <c r="O33" s="10">
        <v>0.68</v>
      </c>
    </row>
    <row r="34" spans="1:15" s="47" customFormat="1" ht="21.95" customHeight="1">
      <c r="A34" s="41" t="s">
        <v>85</v>
      </c>
      <c r="B34" s="23" t="s">
        <v>63</v>
      </c>
      <c r="C34" s="24" t="s">
        <v>66</v>
      </c>
      <c r="D34" s="25">
        <v>12.8</v>
      </c>
      <c r="E34" s="25">
        <v>13.9</v>
      </c>
      <c r="F34" s="25">
        <v>53.8</v>
      </c>
      <c r="G34" s="25">
        <v>369</v>
      </c>
      <c r="H34" s="25">
        <v>0.09</v>
      </c>
      <c r="I34" s="25"/>
      <c r="J34" s="9"/>
      <c r="K34" s="10">
        <v>1.7</v>
      </c>
      <c r="L34" s="10">
        <v>7</v>
      </c>
      <c r="M34" s="10">
        <v>63</v>
      </c>
      <c r="N34" s="10">
        <v>25</v>
      </c>
      <c r="O34" s="10">
        <v>1.4</v>
      </c>
    </row>
    <row r="35" spans="1:15" ht="21.95" customHeight="1">
      <c r="A35" s="16" t="s">
        <v>33</v>
      </c>
      <c r="B35" s="23" t="s">
        <v>6</v>
      </c>
      <c r="C35" s="24" t="s">
        <v>1</v>
      </c>
      <c r="D35" s="25">
        <v>0.2</v>
      </c>
      <c r="E35" s="25"/>
      <c r="F35" s="25">
        <v>13.7</v>
      </c>
      <c r="G35" s="25">
        <v>53</v>
      </c>
      <c r="H35" s="25"/>
      <c r="I35" s="25"/>
      <c r="J35" s="15"/>
      <c r="K35" s="16"/>
      <c r="L35" s="16">
        <v>0.4</v>
      </c>
      <c r="M35" s="16"/>
      <c r="N35" s="16"/>
      <c r="O35" s="16">
        <v>0.4</v>
      </c>
    </row>
    <row r="36" spans="1:15" s="31" customFormat="1" ht="23.25" customHeight="1">
      <c r="A36" s="32" t="s">
        <v>87</v>
      </c>
      <c r="B36" s="68" t="s">
        <v>27</v>
      </c>
      <c r="C36" s="24" t="s">
        <v>28</v>
      </c>
      <c r="D36" s="25">
        <v>2.9</v>
      </c>
      <c r="E36" s="25">
        <v>0.8</v>
      </c>
      <c r="F36" s="25">
        <v>17</v>
      </c>
      <c r="G36" s="25">
        <v>90</v>
      </c>
      <c r="H36" s="25">
        <v>0.04</v>
      </c>
      <c r="I36" s="25"/>
      <c r="J36" s="29"/>
      <c r="K36" s="30">
        <v>0.4</v>
      </c>
      <c r="L36" s="30">
        <v>9.4</v>
      </c>
      <c r="M36" s="30">
        <v>42</v>
      </c>
      <c r="N36" s="30">
        <v>12</v>
      </c>
      <c r="O36" s="30">
        <v>1.04</v>
      </c>
    </row>
    <row r="37" spans="1:15" ht="21.95" customHeight="1">
      <c r="A37" s="16"/>
      <c r="B37" s="69" t="s">
        <v>29</v>
      </c>
      <c r="C37" s="70">
        <v>670</v>
      </c>
      <c r="D37" s="71">
        <f>SUM(D33:D36)</f>
        <v>19.799999999999997</v>
      </c>
      <c r="E37" s="71">
        <f t="shared" ref="E37:O37" si="3">SUM(E33:E36)</f>
        <v>16.8</v>
      </c>
      <c r="F37" s="71">
        <f t="shared" si="3"/>
        <v>123.39999999999999</v>
      </c>
      <c r="G37" s="71">
        <f t="shared" si="3"/>
        <v>663.3</v>
      </c>
      <c r="H37" s="71">
        <f t="shared" si="3"/>
        <v>0.19</v>
      </c>
      <c r="I37" s="71">
        <f t="shared" si="3"/>
        <v>5.34</v>
      </c>
      <c r="J37" s="71">
        <f t="shared" si="3"/>
        <v>13.4</v>
      </c>
      <c r="K37" s="71">
        <f t="shared" si="3"/>
        <v>2.2999999999999998</v>
      </c>
      <c r="L37" s="71">
        <f t="shared" si="3"/>
        <v>28.299999999999997</v>
      </c>
      <c r="M37" s="71">
        <f t="shared" si="3"/>
        <v>154.80000000000001</v>
      </c>
      <c r="N37" s="71">
        <f t="shared" si="3"/>
        <v>54.8</v>
      </c>
      <c r="O37" s="71">
        <f t="shared" si="3"/>
        <v>3.52</v>
      </c>
    </row>
    <row r="38" spans="1:15" ht="21.95" customHeight="1">
      <c r="A38" s="16"/>
      <c r="B38" s="26"/>
      <c r="C38" s="72"/>
      <c r="D38" s="73"/>
      <c r="E38" s="73"/>
      <c r="F38" s="73"/>
      <c r="G38" s="74"/>
      <c r="H38" s="28"/>
      <c r="I38" s="28"/>
      <c r="J38" s="9"/>
      <c r="K38" s="10"/>
      <c r="L38" s="10"/>
      <c r="M38" s="10"/>
      <c r="N38" s="10"/>
      <c r="O38" s="10"/>
    </row>
    <row r="39" spans="1:15" ht="21.95" customHeight="1">
      <c r="A39" s="16"/>
      <c r="B39" s="21" t="s">
        <v>50</v>
      </c>
      <c r="C39" s="72"/>
      <c r="D39" s="73"/>
      <c r="E39" s="73"/>
      <c r="F39" s="73"/>
      <c r="G39" s="74"/>
      <c r="H39" s="28"/>
      <c r="I39" s="28"/>
      <c r="J39" s="9"/>
      <c r="K39" s="10"/>
      <c r="L39" s="10"/>
      <c r="M39" s="10"/>
      <c r="N39" s="10"/>
      <c r="O39" s="10"/>
    </row>
    <row r="40" spans="1:15" ht="21.95" customHeight="1">
      <c r="A40" s="16"/>
      <c r="B40" s="21" t="s">
        <v>61</v>
      </c>
      <c r="C40" s="72"/>
      <c r="D40" s="73"/>
      <c r="E40" s="73"/>
      <c r="F40" s="73"/>
      <c r="G40" s="74"/>
      <c r="H40" s="28"/>
      <c r="I40" s="28"/>
      <c r="J40" s="9"/>
      <c r="K40" s="10"/>
      <c r="L40" s="10"/>
      <c r="M40" s="10"/>
      <c r="N40" s="10"/>
      <c r="O40" s="10"/>
    </row>
    <row r="41" spans="1:15" ht="21.95" customHeight="1">
      <c r="A41" s="16" t="s">
        <v>94</v>
      </c>
      <c r="B41" s="36" t="s">
        <v>95</v>
      </c>
      <c r="C41" s="27" t="s">
        <v>65</v>
      </c>
      <c r="D41" s="28">
        <v>1.847</v>
      </c>
      <c r="E41" s="28">
        <v>6.49</v>
      </c>
      <c r="F41" s="28">
        <v>9.51</v>
      </c>
      <c r="G41" s="75">
        <v>111.45</v>
      </c>
      <c r="H41" s="28">
        <v>7.2999999999999995E-2</v>
      </c>
      <c r="I41" s="28">
        <v>10.414999999999999</v>
      </c>
      <c r="J41" s="10">
        <v>10</v>
      </c>
      <c r="K41" s="10">
        <v>2.355</v>
      </c>
      <c r="L41" s="10">
        <v>43.65</v>
      </c>
      <c r="M41" s="10">
        <v>55.38</v>
      </c>
      <c r="N41" s="10">
        <v>21.65</v>
      </c>
      <c r="O41" s="10">
        <v>0.79500000000000004</v>
      </c>
    </row>
    <row r="42" spans="1:15" ht="21.95" customHeight="1">
      <c r="A42" s="16" t="s">
        <v>55</v>
      </c>
      <c r="B42" s="23" t="s">
        <v>56</v>
      </c>
      <c r="C42" s="24">
        <v>200</v>
      </c>
      <c r="D42" s="25">
        <v>8.2799999999999994</v>
      </c>
      <c r="E42" s="25">
        <v>12.49</v>
      </c>
      <c r="F42" s="25">
        <v>39.96</v>
      </c>
      <c r="G42" s="42">
        <v>250</v>
      </c>
      <c r="H42" s="25">
        <v>0.11</v>
      </c>
      <c r="I42" s="25">
        <v>0.15</v>
      </c>
      <c r="J42" s="10">
        <v>52.8</v>
      </c>
      <c r="K42" s="10">
        <v>0.2</v>
      </c>
      <c r="L42" s="10">
        <v>94.1</v>
      </c>
      <c r="M42" s="10">
        <v>121</v>
      </c>
      <c r="N42" s="10">
        <v>32.1</v>
      </c>
      <c r="O42" s="10">
        <v>0.86</v>
      </c>
    </row>
    <row r="43" spans="1:15" ht="21.95" customHeight="1">
      <c r="A43" s="16" t="s">
        <v>37</v>
      </c>
      <c r="B43" s="23" t="s">
        <v>93</v>
      </c>
      <c r="C43" s="24">
        <v>100</v>
      </c>
      <c r="D43" s="25">
        <v>21.98</v>
      </c>
      <c r="E43" s="25">
        <v>18.010000000000002</v>
      </c>
      <c r="F43" s="25">
        <v>0.36</v>
      </c>
      <c r="G43" s="42">
        <v>248</v>
      </c>
      <c r="H43" s="25">
        <v>0.06</v>
      </c>
      <c r="I43" s="16">
        <v>4.7</v>
      </c>
      <c r="J43" s="16">
        <v>51.2</v>
      </c>
      <c r="K43" s="16">
        <v>0.27</v>
      </c>
      <c r="L43" s="16">
        <v>55.2</v>
      </c>
      <c r="M43" s="16">
        <v>122.5</v>
      </c>
      <c r="N43" s="16">
        <v>5.4</v>
      </c>
      <c r="O43" s="10">
        <v>1.48</v>
      </c>
    </row>
    <row r="44" spans="1:15" ht="21.95" customHeight="1">
      <c r="A44" s="32" t="s">
        <v>87</v>
      </c>
      <c r="B44" s="68" t="s">
        <v>27</v>
      </c>
      <c r="C44" s="24" t="s">
        <v>28</v>
      </c>
      <c r="D44" s="25">
        <v>2.9</v>
      </c>
      <c r="E44" s="25">
        <v>0.8</v>
      </c>
      <c r="F44" s="25">
        <v>17</v>
      </c>
      <c r="G44" s="42">
        <v>90</v>
      </c>
      <c r="H44" s="25">
        <v>0.04</v>
      </c>
      <c r="I44" s="25"/>
      <c r="J44" s="29"/>
      <c r="K44" s="30">
        <v>0.4</v>
      </c>
      <c r="L44" s="30">
        <v>9.4</v>
      </c>
      <c r="M44" s="30">
        <v>42</v>
      </c>
      <c r="N44" s="30">
        <v>12</v>
      </c>
      <c r="O44" s="30">
        <v>1.04</v>
      </c>
    </row>
    <row r="45" spans="1:15" ht="21.95" customHeight="1">
      <c r="A45" s="16" t="s">
        <v>53</v>
      </c>
      <c r="B45" s="76" t="s">
        <v>54</v>
      </c>
      <c r="C45" s="16">
        <v>200</v>
      </c>
      <c r="D45" s="16"/>
      <c r="E45" s="16"/>
      <c r="F45" s="16">
        <v>19.7</v>
      </c>
      <c r="G45" s="77">
        <v>74</v>
      </c>
      <c r="H45" s="16"/>
      <c r="I45" s="55"/>
      <c r="J45" s="9"/>
      <c r="K45" s="10"/>
      <c r="L45" s="10">
        <v>0.2</v>
      </c>
      <c r="M45" s="10"/>
      <c r="N45" s="10"/>
      <c r="O45" s="10">
        <v>0.03</v>
      </c>
    </row>
    <row r="46" spans="1:15" ht="21.95" customHeight="1">
      <c r="A46" s="16"/>
      <c r="B46" s="69" t="s">
        <v>29</v>
      </c>
      <c r="C46" s="70">
        <v>800</v>
      </c>
      <c r="D46" s="71">
        <f>SUM(D41:D45)</f>
        <v>35.006999999999998</v>
      </c>
      <c r="E46" s="71">
        <f t="shared" ref="E46:O46" si="4">SUM(E41:E45)</f>
        <v>37.79</v>
      </c>
      <c r="F46" s="71">
        <f t="shared" si="4"/>
        <v>86.53</v>
      </c>
      <c r="G46" s="71">
        <f t="shared" si="4"/>
        <v>773.45</v>
      </c>
      <c r="H46" s="71">
        <f t="shared" si="4"/>
        <v>0.28299999999999997</v>
      </c>
      <c r="I46" s="71">
        <f t="shared" si="4"/>
        <v>15.265000000000001</v>
      </c>
      <c r="J46" s="71">
        <f t="shared" si="4"/>
        <v>114</v>
      </c>
      <c r="K46" s="71">
        <f t="shared" si="4"/>
        <v>3.2250000000000001</v>
      </c>
      <c r="L46" s="71">
        <f t="shared" si="4"/>
        <v>202.54999999999998</v>
      </c>
      <c r="M46" s="71">
        <f t="shared" si="4"/>
        <v>340.88</v>
      </c>
      <c r="N46" s="71">
        <f t="shared" si="4"/>
        <v>71.150000000000006</v>
      </c>
      <c r="O46" s="71">
        <f t="shared" si="4"/>
        <v>4.2050000000000001</v>
      </c>
    </row>
    <row r="47" spans="1:15" ht="21.95" customHeight="1">
      <c r="A47" s="16"/>
      <c r="B47" s="26"/>
      <c r="C47" s="72"/>
      <c r="D47" s="73"/>
      <c r="E47" s="73"/>
      <c r="F47" s="73"/>
      <c r="G47" s="74"/>
      <c r="H47" s="28"/>
      <c r="I47" s="28"/>
      <c r="J47" s="9"/>
      <c r="K47" s="10"/>
      <c r="L47" s="10"/>
      <c r="M47" s="10"/>
      <c r="N47" s="10"/>
      <c r="O47" s="10"/>
    </row>
    <row r="48" spans="1:15" ht="21.95" customHeight="1">
      <c r="A48" s="16"/>
      <c r="B48" s="53" t="s">
        <v>67</v>
      </c>
      <c r="C48" s="72"/>
      <c r="D48" s="73"/>
      <c r="E48" s="73"/>
      <c r="F48" s="73"/>
      <c r="G48" s="74"/>
      <c r="H48" s="28"/>
      <c r="I48" s="28"/>
      <c r="J48" s="9"/>
      <c r="K48" s="10"/>
      <c r="L48" s="10"/>
      <c r="M48" s="10"/>
      <c r="N48" s="10"/>
      <c r="O48" s="10"/>
    </row>
    <row r="49" spans="1:15" ht="21.95" customHeight="1">
      <c r="A49" s="16"/>
      <c r="B49" s="21" t="s">
        <v>61</v>
      </c>
      <c r="C49" s="72"/>
      <c r="D49" s="73"/>
      <c r="E49" s="73"/>
      <c r="F49" s="73"/>
      <c r="G49" s="74"/>
      <c r="H49" s="28"/>
      <c r="I49" s="28"/>
      <c r="J49" s="10"/>
      <c r="K49" s="10"/>
      <c r="L49" s="10"/>
      <c r="M49" s="10"/>
      <c r="N49" s="10"/>
      <c r="O49" s="10"/>
    </row>
    <row r="50" spans="1:15" ht="21.95" customHeight="1">
      <c r="A50" s="16" t="s">
        <v>99</v>
      </c>
      <c r="B50" s="36" t="s">
        <v>98</v>
      </c>
      <c r="C50" s="27" t="s">
        <v>65</v>
      </c>
      <c r="D50" s="28">
        <v>1.7430000000000001</v>
      </c>
      <c r="E50" s="28">
        <v>6.4169999999999998</v>
      </c>
      <c r="F50" s="28">
        <v>6.45</v>
      </c>
      <c r="G50" s="75">
        <v>92.45</v>
      </c>
      <c r="H50" s="28">
        <v>4.5999999999999999E-2</v>
      </c>
      <c r="I50" s="28">
        <v>9.9149999999999991</v>
      </c>
      <c r="J50" s="10">
        <v>10</v>
      </c>
      <c r="K50" s="10">
        <v>2.33</v>
      </c>
      <c r="L50" s="10">
        <v>44.674999999999997</v>
      </c>
      <c r="M50" s="10">
        <v>39.674999999999997</v>
      </c>
      <c r="N50" s="10">
        <v>15.08</v>
      </c>
      <c r="O50" s="10">
        <v>0.59499999999999997</v>
      </c>
    </row>
    <row r="51" spans="1:15" ht="21.95" customHeight="1">
      <c r="A51" s="78" t="s">
        <v>90</v>
      </c>
      <c r="B51" s="26" t="s">
        <v>68</v>
      </c>
      <c r="C51" s="27">
        <v>50</v>
      </c>
      <c r="D51" s="28">
        <v>6.27</v>
      </c>
      <c r="E51" s="28">
        <v>7.86</v>
      </c>
      <c r="F51" s="28">
        <v>14.83</v>
      </c>
      <c r="G51" s="75">
        <v>155</v>
      </c>
      <c r="H51" s="28">
        <v>0.04</v>
      </c>
      <c r="I51" s="28">
        <v>0.15</v>
      </c>
      <c r="J51" s="10">
        <v>51.5</v>
      </c>
      <c r="K51" s="10">
        <v>0.45</v>
      </c>
      <c r="L51" s="10">
        <v>157.19999999999999</v>
      </c>
      <c r="M51" s="10">
        <v>111</v>
      </c>
      <c r="N51" s="10">
        <v>12.45</v>
      </c>
      <c r="O51" s="10">
        <v>0.45</v>
      </c>
    </row>
    <row r="52" spans="1:15" ht="21.95" customHeight="1">
      <c r="A52" s="16" t="s">
        <v>22</v>
      </c>
      <c r="B52" s="36" t="s">
        <v>39</v>
      </c>
      <c r="C52" s="25" t="s">
        <v>69</v>
      </c>
      <c r="D52" s="25">
        <v>11.9</v>
      </c>
      <c r="E52" s="25">
        <v>6.1</v>
      </c>
      <c r="F52" s="25">
        <v>35.6</v>
      </c>
      <c r="G52" s="42">
        <v>230</v>
      </c>
      <c r="H52" s="25">
        <v>0.1</v>
      </c>
      <c r="I52" s="42">
        <v>0.17</v>
      </c>
      <c r="J52" s="10">
        <v>54.6</v>
      </c>
      <c r="K52" s="10">
        <v>0.5</v>
      </c>
      <c r="L52" s="10">
        <v>69.8</v>
      </c>
      <c r="M52" s="10">
        <v>130</v>
      </c>
      <c r="N52" s="10">
        <v>37.1</v>
      </c>
      <c r="O52" s="10">
        <v>0.87</v>
      </c>
    </row>
    <row r="53" spans="1:15" ht="21.95" customHeight="1">
      <c r="A53" s="16" t="s">
        <v>26</v>
      </c>
      <c r="B53" s="23" t="s">
        <v>49</v>
      </c>
      <c r="C53" s="24">
        <v>200</v>
      </c>
      <c r="D53" s="25">
        <v>0.85</v>
      </c>
      <c r="E53" s="25">
        <v>0.03</v>
      </c>
      <c r="F53" s="25">
        <v>34.799999999999997</v>
      </c>
      <c r="G53" s="42">
        <v>143</v>
      </c>
      <c r="H53" s="25">
        <v>0.06</v>
      </c>
      <c r="I53" s="25"/>
      <c r="J53" s="9"/>
      <c r="K53" s="10">
        <v>0.1</v>
      </c>
      <c r="L53" s="10">
        <v>16.5</v>
      </c>
      <c r="M53" s="10">
        <v>25.8</v>
      </c>
      <c r="N53" s="10">
        <v>8.4</v>
      </c>
      <c r="O53" s="10">
        <v>0.7</v>
      </c>
    </row>
    <row r="54" spans="1:15" ht="21.95" customHeight="1">
      <c r="A54" s="16"/>
      <c r="B54" s="69" t="s">
        <v>29</v>
      </c>
      <c r="C54" s="70">
        <v>715</v>
      </c>
      <c r="D54" s="71">
        <f>SUM(D50:D53)</f>
        <v>20.763000000000002</v>
      </c>
      <c r="E54" s="71">
        <f t="shared" ref="E54:O54" si="5">SUM(E50:E53)</f>
        <v>20.407000000000004</v>
      </c>
      <c r="F54" s="71">
        <f t="shared" si="5"/>
        <v>91.68</v>
      </c>
      <c r="G54" s="71">
        <f t="shared" si="5"/>
        <v>620.45000000000005</v>
      </c>
      <c r="H54" s="71">
        <f t="shared" si="5"/>
        <v>0.246</v>
      </c>
      <c r="I54" s="71">
        <f t="shared" si="5"/>
        <v>10.234999999999999</v>
      </c>
      <c r="J54" s="71">
        <f t="shared" si="5"/>
        <v>116.1</v>
      </c>
      <c r="K54" s="71">
        <f t="shared" si="5"/>
        <v>3.3800000000000003</v>
      </c>
      <c r="L54" s="71">
        <f t="shared" si="5"/>
        <v>288.17500000000001</v>
      </c>
      <c r="M54" s="71">
        <f t="shared" si="5"/>
        <v>306.47500000000002</v>
      </c>
      <c r="N54" s="71">
        <f t="shared" si="5"/>
        <v>73.03</v>
      </c>
      <c r="O54" s="71">
        <f t="shared" si="5"/>
        <v>2.6150000000000002</v>
      </c>
    </row>
    <row r="55" spans="1:15" ht="21.95" customHeight="1">
      <c r="A55" s="16"/>
      <c r="B55" s="26"/>
      <c r="C55" s="72"/>
      <c r="D55" s="73"/>
      <c r="E55" s="73"/>
      <c r="F55" s="73"/>
      <c r="G55" s="74"/>
      <c r="H55" s="28"/>
      <c r="I55" s="28"/>
      <c r="J55" s="9"/>
      <c r="K55" s="10"/>
      <c r="L55" s="10"/>
      <c r="M55" s="10"/>
      <c r="N55" s="10"/>
      <c r="O55" s="10"/>
    </row>
    <row r="56" spans="1:15" ht="21.95" customHeight="1">
      <c r="A56" s="16"/>
      <c r="B56" s="69" t="s">
        <v>78</v>
      </c>
      <c r="C56" s="70">
        <f>C11+C20+C29+C37+C46+C54</f>
        <v>4481</v>
      </c>
      <c r="D56" s="79">
        <f>D11+D20+D29+D37+D46+D54</f>
        <v>158.71499999999997</v>
      </c>
      <c r="E56" s="79">
        <f t="shared" ref="E56:O56" si="6">E11+E20+E29+E37+E46+E54</f>
        <v>142.572</v>
      </c>
      <c r="F56" s="79">
        <f t="shared" si="6"/>
        <v>689.08333333333326</v>
      </c>
      <c r="G56" s="79">
        <f t="shared" si="6"/>
        <v>4576.7533333333331</v>
      </c>
      <c r="H56" s="79">
        <f t="shared" si="6"/>
        <v>1.795333333333333</v>
      </c>
      <c r="I56" s="79">
        <f t="shared" si="6"/>
        <v>44.013333333333335</v>
      </c>
      <c r="J56" s="79">
        <f t="shared" si="6"/>
        <v>363.1</v>
      </c>
      <c r="K56" s="79">
        <f t="shared" si="6"/>
        <v>19.540000000000003</v>
      </c>
      <c r="L56" s="79">
        <f t="shared" si="6"/>
        <v>1019.3783333333333</v>
      </c>
      <c r="M56" s="79">
        <f t="shared" si="6"/>
        <v>2048.0616666666665</v>
      </c>
      <c r="N56" s="79">
        <f t="shared" si="6"/>
        <v>466.9133333333333</v>
      </c>
      <c r="O56" s="79">
        <f t="shared" si="6"/>
        <v>26.326666666666668</v>
      </c>
    </row>
    <row r="57" spans="1:15" ht="21.95" customHeight="1">
      <c r="A57" s="16"/>
      <c r="B57" s="26"/>
      <c r="C57" s="72"/>
      <c r="D57" s="73"/>
      <c r="E57" s="73"/>
      <c r="F57" s="73"/>
      <c r="G57" s="74"/>
      <c r="H57" s="28"/>
      <c r="I57" s="28"/>
      <c r="J57" s="9"/>
      <c r="K57" s="10"/>
      <c r="L57" s="10"/>
      <c r="M57" s="10"/>
      <c r="N57" s="10"/>
      <c r="O57" s="10"/>
    </row>
    <row r="58" spans="1:15" ht="21.95" customHeight="1">
      <c r="A58" s="8" t="s">
        <v>71</v>
      </c>
      <c r="B58" s="8"/>
      <c r="C58" s="8"/>
      <c r="D58" s="73"/>
      <c r="E58" s="73"/>
      <c r="F58" s="73"/>
      <c r="G58" s="74"/>
      <c r="H58" s="28"/>
      <c r="I58" s="28"/>
      <c r="J58" s="9"/>
      <c r="K58" s="10"/>
      <c r="L58" s="10"/>
      <c r="M58" s="10"/>
      <c r="N58" s="10"/>
      <c r="O58" s="10"/>
    </row>
    <row r="59" spans="1:15" ht="21.95" customHeight="1">
      <c r="A59" s="16"/>
      <c r="B59" s="20" t="s">
        <v>21</v>
      </c>
      <c r="C59" s="72"/>
      <c r="D59" s="73"/>
      <c r="E59" s="73"/>
      <c r="F59" s="73"/>
      <c r="G59" s="74"/>
      <c r="H59" s="28"/>
      <c r="I59" s="28"/>
      <c r="J59" s="9"/>
      <c r="K59" s="10"/>
      <c r="L59" s="10"/>
      <c r="M59" s="10"/>
      <c r="N59" s="10"/>
      <c r="O59" s="10"/>
    </row>
    <row r="60" spans="1:15" ht="21.95" customHeight="1">
      <c r="A60" s="16"/>
      <c r="B60" s="21" t="s">
        <v>61</v>
      </c>
      <c r="C60" s="72"/>
      <c r="D60" s="73"/>
      <c r="E60" s="73"/>
      <c r="F60" s="73"/>
      <c r="G60" s="74"/>
      <c r="H60" s="28"/>
      <c r="I60" s="28"/>
      <c r="J60" s="9"/>
      <c r="K60" s="10"/>
      <c r="L60" s="10"/>
      <c r="M60" s="10"/>
      <c r="N60" s="10"/>
      <c r="O60" s="10"/>
    </row>
    <row r="61" spans="1:15" ht="42.75" customHeight="1">
      <c r="A61" s="40" t="s">
        <v>103</v>
      </c>
      <c r="B61" s="36" t="s">
        <v>105</v>
      </c>
      <c r="C61" s="27" t="s">
        <v>104</v>
      </c>
      <c r="D61" s="27">
        <v>4.2569999999999997</v>
      </c>
      <c r="E61" s="27">
        <v>7.7089999999999996</v>
      </c>
      <c r="F61" s="27">
        <v>11.37</v>
      </c>
      <c r="G61" s="80">
        <v>141.77000000000001</v>
      </c>
      <c r="H61" s="27">
        <v>0.06</v>
      </c>
      <c r="I61" s="27">
        <v>10.77</v>
      </c>
      <c r="J61" s="81">
        <v>12.2</v>
      </c>
      <c r="K61" s="81">
        <v>2.5</v>
      </c>
      <c r="L61" s="81">
        <v>60.89</v>
      </c>
      <c r="M61" s="81">
        <v>83.54</v>
      </c>
      <c r="N61" s="81">
        <v>30.57</v>
      </c>
      <c r="O61" s="81">
        <v>1.42</v>
      </c>
    </row>
    <row r="62" spans="1:15" ht="42.75" customHeight="1">
      <c r="A62" s="32" t="s">
        <v>81</v>
      </c>
      <c r="B62" s="82" t="s">
        <v>82</v>
      </c>
      <c r="C62" s="4" t="s">
        <v>83</v>
      </c>
      <c r="D62" s="5">
        <v>7.6</v>
      </c>
      <c r="E62" s="5">
        <v>8.9250000000000007</v>
      </c>
      <c r="F62" s="5">
        <v>50.74</v>
      </c>
      <c r="G62" s="7">
        <v>314.2</v>
      </c>
      <c r="H62" s="5">
        <v>0.09</v>
      </c>
      <c r="I62" s="5">
        <v>0.96</v>
      </c>
      <c r="J62" s="6">
        <v>42.8</v>
      </c>
      <c r="K62" s="5">
        <v>0.37</v>
      </c>
      <c r="L62" s="5">
        <v>137.75</v>
      </c>
      <c r="M62" s="5">
        <v>152.71</v>
      </c>
      <c r="N62" s="5">
        <v>31.61</v>
      </c>
      <c r="O62" s="5">
        <v>1.67</v>
      </c>
    </row>
    <row r="63" spans="1:15" ht="21.95" customHeight="1">
      <c r="A63" s="16" t="s">
        <v>36</v>
      </c>
      <c r="B63" s="15" t="s">
        <v>4</v>
      </c>
      <c r="C63" s="16">
        <v>200</v>
      </c>
      <c r="D63" s="25">
        <v>0.2</v>
      </c>
      <c r="E63" s="25"/>
      <c r="F63" s="25">
        <v>13.7</v>
      </c>
      <c r="G63" s="42">
        <v>53</v>
      </c>
      <c r="H63" s="25"/>
      <c r="I63" s="25"/>
      <c r="J63" s="15"/>
      <c r="K63" s="16"/>
      <c r="L63" s="16">
        <v>0.4</v>
      </c>
      <c r="M63" s="16"/>
      <c r="N63" s="16"/>
      <c r="O63" s="16">
        <v>0.4</v>
      </c>
    </row>
    <row r="64" spans="1:15" ht="21.95" customHeight="1">
      <c r="A64" s="32" t="s">
        <v>87</v>
      </c>
      <c r="B64" s="68" t="s">
        <v>27</v>
      </c>
      <c r="C64" s="24" t="s">
        <v>28</v>
      </c>
      <c r="D64" s="25">
        <v>2.9</v>
      </c>
      <c r="E64" s="25">
        <v>0.8</v>
      </c>
      <c r="F64" s="25">
        <v>17</v>
      </c>
      <c r="G64" s="42">
        <v>90</v>
      </c>
      <c r="H64" s="25">
        <v>0.04</v>
      </c>
      <c r="I64" s="25"/>
      <c r="J64" s="29"/>
      <c r="K64" s="30">
        <v>0.4</v>
      </c>
      <c r="L64" s="30">
        <v>9.4</v>
      </c>
      <c r="M64" s="30">
        <v>42</v>
      </c>
      <c r="N64" s="30">
        <v>12</v>
      </c>
      <c r="O64" s="30">
        <v>1.04</v>
      </c>
    </row>
    <row r="65" spans="1:15" ht="21.95" customHeight="1">
      <c r="A65" s="16"/>
      <c r="B65" s="69" t="s">
        <v>29</v>
      </c>
      <c r="C65" s="70">
        <v>714</v>
      </c>
      <c r="D65" s="71">
        <f t="shared" ref="D65:O65" si="7">SUM(D61:D64)</f>
        <v>14.956999999999999</v>
      </c>
      <c r="E65" s="71">
        <f t="shared" si="7"/>
        <v>17.434000000000001</v>
      </c>
      <c r="F65" s="71">
        <f t="shared" si="7"/>
        <v>92.81</v>
      </c>
      <c r="G65" s="71">
        <f t="shared" si="7"/>
        <v>598.97</v>
      </c>
      <c r="H65" s="71">
        <f t="shared" si="7"/>
        <v>0.19</v>
      </c>
      <c r="I65" s="71">
        <f t="shared" si="7"/>
        <v>11.73</v>
      </c>
      <c r="J65" s="71">
        <f t="shared" si="7"/>
        <v>55</v>
      </c>
      <c r="K65" s="71">
        <f t="shared" si="7"/>
        <v>3.27</v>
      </c>
      <c r="L65" s="71">
        <f t="shared" si="7"/>
        <v>208.44</v>
      </c>
      <c r="M65" s="71">
        <f t="shared" si="7"/>
        <v>278.25</v>
      </c>
      <c r="N65" s="71">
        <f t="shared" si="7"/>
        <v>74.180000000000007</v>
      </c>
      <c r="O65" s="71">
        <f t="shared" si="7"/>
        <v>4.5299999999999994</v>
      </c>
    </row>
    <row r="66" spans="1:15" ht="21.95" customHeight="1">
      <c r="A66" s="16"/>
      <c r="B66" s="26"/>
      <c r="C66" s="72"/>
      <c r="D66" s="73"/>
      <c r="E66" s="73"/>
      <c r="F66" s="73"/>
      <c r="G66" s="74"/>
      <c r="H66" s="28"/>
      <c r="I66" s="28"/>
      <c r="J66" s="9"/>
      <c r="K66" s="10"/>
      <c r="L66" s="10"/>
      <c r="M66" s="10"/>
      <c r="N66" s="10"/>
      <c r="O66" s="10"/>
    </row>
    <row r="67" spans="1:15" ht="21.95" customHeight="1">
      <c r="A67" s="16"/>
      <c r="B67" s="39" t="s">
        <v>31</v>
      </c>
      <c r="C67" s="72"/>
      <c r="D67" s="73"/>
      <c r="E67" s="73"/>
      <c r="F67" s="73"/>
      <c r="G67" s="74"/>
      <c r="H67" s="28"/>
      <c r="I67" s="28"/>
      <c r="J67" s="9"/>
      <c r="K67" s="10"/>
      <c r="L67" s="10"/>
      <c r="M67" s="10"/>
      <c r="N67" s="10"/>
      <c r="O67" s="10"/>
    </row>
    <row r="68" spans="1:15" ht="21.95" customHeight="1">
      <c r="A68" s="16"/>
      <c r="B68" s="21" t="s">
        <v>61</v>
      </c>
      <c r="C68" s="72"/>
      <c r="D68" s="73"/>
      <c r="E68" s="73"/>
      <c r="F68" s="73"/>
      <c r="G68" s="74"/>
      <c r="H68" s="28"/>
      <c r="I68" s="28"/>
      <c r="J68" s="9"/>
      <c r="K68" s="10"/>
      <c r="L68" s="10"/>
      <c r="M68" s="10"/>
      <c r="N68" s="10"/>
      <c r="O68" s="10"/>
    </row>
    <row r="69" spans="1:15" ht="21.95" customHeight="1">
      <c r="A69" s="83" t="s">
        <v>107</v>
      </c>
      <c r="B69" s="84" t="s">
        <v>106</v>
      </c>
      <c r="C69" s="14" t="s">
        <v>65</v>
      </c>
      <c r="D69" s="16">
        <v>4.45</v>
      </c>
      <c r="E69" s="16">
        <v>4.1870000000000003</v>
      </c>
      <c r="F69" s="16">
        <v>16.87</v>
      </c>
      <c r="G69" s="16">
        <v>134.66</v>
      </c>
      <c r="H69" s="16">
        <v>0.13200000000000001</v>
      </c>
      <c r="I69" s="16">
        <v>12</v>
      </c>
      <c r="J69" s="10">
        <v>2</v>
      </c>
      <c r="K69" s="10">
        <v>1.3049999999999999</v>
      </c>
      <c r="L69" s="10">
        <v>34.35</v>
      </c>
      <c r="M69" s="10">
        <v>92.03</v>
      </c>
      <c r="N69" s="10">
        <v>33.4</v>
      </c>
      <c r="O69" s="10">
        <v>1.38</v>
      </c>
    </row>
    <row r="70" spans="1:15" ht="21.95" customHeight="1">
      <c r="A70" s="49" t="s">
        <v>43</v>
      </c>
      <c r="B70" s="48" t="s">
        <v>44</v>
      </c>
      <c r="C70" s="49" t="s">
        <v>108</v>
      </c>
      <c r="D70" s="85">
        <v>18.8</v>
      </c>
      <c r="E70" s="85">
        <v>18.666666666666668</v>
      </c>
      <c r="F70" s="85">
        <v>78.8</v>
      </c>
      <c r="G70" s="86">
        <v>549.33333333333337</v>
      </c>
      <c r="H70" s="85">
        <v>0.08</v>
      </c>
      <c r="I70" s="86">
        <v>0.26666666666666666</v>
      </c>
      <c r="J70" s="87">
        <v>101.06666666666666</v>
      </c>
      <c r="K70" s="88">
        <v>0</v>
      </c>
      <c r="L70" s="88">
        <v>188</v>
      </c>
      <c r="M70" s="88">
        <v>243.6</v>
      </c>
      <c r="N70" s="88">
        <v>29.466666666666665</v>
      </c>
      <c r="O70" s="88">
        <v>0.70666666666666667</v>
      </c>
    </row>
    <row r="71" spans="1:15" ht="21.95" customHeight="1">
      <c r="A71" s="16" t="s">
        <v>45</v>
      </c>
      <c r="B71" s="76" t="s">
        <v>46</v>
      </c>
      <c r="C71" s="14" t="s">
        <v>2</v>
      </c>
      <c r="D71" s="14">
        <v>0.2</v>
      </c>
      <c r="E71" s="14">
        <v>0.1</v>
      </c>
      <c r="F71" s="14">
        <v>13.9</v>
      </c>
      <c r="G71" s="14">
        <v>55</v>
      </c>
      <c r="H71" s="14"/>
      <c r="I71" s="14">
        <v>1.1200000000000001</v>
      </c>
      <c r="J71" s="9"/>
      <c r="K71" s="10"/>
      <c r="L71" s="10">
        <v>2.9</v>
      </c>
      <c r="M71" s="10">
        <v>1.3</v>
      </c>
      <c r="N71" s="10">
        <v>0.7</v>
      </c>
      <c r="O71" s="10">
        <v>0.08</v>
      </c>
    </row>
    <row r="72" spans="1:15" ht="21.95" customHeight="1">
      <c r="A72" s="32" t="s">
        <v>86</v>
      </c>
      <c r="B72" s="68" t="s">
        <v>23</v>
      </c>
      <c r="C72" s="24">
        <v>30</v>
      </c>
      <c r="D72" s="25">
        <v>2.25</v>
      </c>
      <c r="E72" s="25">
        <v>0.87</v>
      </c>
      <c r="F72" s="25">
        <v>15.42</v>
      </c>
      <c r="G72" s="25">
        <v>79</v>
      </c>
      <c r="H72" s="25">
        <v>0.02</v>
      </c>
      <c r="I72" s="25"/>
      <c r="J72" s="9"/>
      <c r="K72" s="10">
        <v>0.2</v>
      </c>
      <c r="L72" s="10">
        <v>4.7</v>
      </c>
      <c r="M72" s="10">
        <v>21.1</v>
      </c>
      <c r="N72" s="10">
        <v>6.3</v>
      </c>
      <c r="O72" s="10">
        <v>0.52</v>
      </c>
    </row>
    <row r="73" spans="1:15" ht="21.95" customHeight="1">
      <c r="A73" s="16"/>
      <c r="B73" s="69" t="s">
        <v>29</v>
      </c>
      <c r="C73" s="70">
        <v>682</v>
      </c>
      <c r="D73" s="71">
        <f>SUM(D69:D72)</f>
        <v>25.7</v>
      </c>
      <c r="E73" s="71">
        <f t="shared" ref="E73:O73" si="8">SUM(E69:E72)</f>
        <v>23.823666666666671</v>
      </c>
      <c r="F73" s="71">
        <f t="shared" si="8"/>
        <v>124.99000000000001</v>
      </c>
      <c r="G73" s="71">
        <f t="shared" si="8"/>
        <v>817.99333333333334</v>
      </c>
      <c r="H73" s="71">
        <f t="shared" si="8"/>
        <v>0.23200000000000001</v>
      </c>
      <c r="I73" s="71">
        <f t="shared" si="8"/>
        <v>13.386666666666667</v>
      </c>
      <c r="J73" s="71">
        <f t="shared" si="8"/>
        <v>103.06666666666666</v>
      </c>
      <c r="K73" s="71">
        <f t="shared" si="8"/>
        <v>1.5049999999999999</v>
      </c>
      <c r="L73" s="71">
        <f t="shared" si="8"/>
        <v>229.95</v>
      </c>
      <c r="M73" s="71">
        <f t="shared" si="8"/>
        <v>358.03000000000003</v>
      </c>
      <c r="N73" s="71">
        <f t="shared" si="8"/>
        <v>69.86666666666666</v>
      </c>
      <c r="O73" s="71">
        <f t="shared" si="8"/>
        <v>2.6866666666666665</v>
      </c>
    </row>
    <row r="74" spans="1:15" ht="21.95" customHeight="1">
      <c r="A74" s="16"/>
      <c r="B74" s="26"/>
      <c r="C74" s="72"/>
      <c r="D74" s="73"/>
      <c r="E74" s="73"/>
      <c r="F74" s="73"/>
      <c r="G74" s="74"/>
      <c r="H74" s="28"/>
      <c r="I74" s="28"/>
      <c r="J74" s="9"/>
      <c r="K74" s="10"/>
      <c r="L74" s="10"/>
      <c r="M74" s="10"/>
      <c r="N74" s="10"/>
      <c r="O74" s="10"/>
    </row>
    <row r="75" spans="1:15" ht="21.95" customHeight="1">
      <c r="A75" s="16"/>
      <c r="B75" s="53" t="s">
        <v>38</v>
      </c>
      <c r="C75" s="27"/>
      <c r="D75" s="28"/>
      <c r="E75" s="28"/>
      <c r="F75" s="28"/>
      <c r="G75" s="28"/>
      <c r="H75" s="28"/>
      <c r="I75" s="28"/>
      <c r="J75" s="9"/>
      <c r="K75" s="10"/>
      <c r="L75" s="10"/>
      <c r="M75" s="10"/>
      <c r="N75" s="10"/>
      <c r="O75" s="10"/>
    </row>
    <row r="76" spans="1:15" ht="21.95" customHeight="1">
      <c r="A76" s="16"/>
      <c r="B76" s="21" t="s">
        <v>61</v>
      </c>
      <c r="C76" s="24"/>
      <c r="D76" s="25"/>
      <c r="E76" s="25"/>
      <c r="F76" s="25"/>
      <c r="G76" s="25"/>
      <c r="H76" s="25"/>
      <c r="I76" s="25"/>
      <c r="J76" s="9"/>
      <c r="K76" s="10"/>
      <c r="L76" s="10"/>
      <c r="M76" s="10"/>
      <c r="N76" s="10"/>
      <c r="O76" s="10"/>
    </row>
    <row r="77" spans="1:15" ht="21.95" customHeight="1">
      <c r="A77" s="16" t="s">
        <v>34</v>
      </c>
      <c r="B77" s="89" t="s">
        <v>97</v>
      </c>
      <c r="C77" s="24" t="s">
        <v>72</v>
      </c>
      <c r="D77" s="25">
        <v>7.6</v>
      </c>
      <c r="E77" s="25">
        <v>36.5</v>
      </c>
      <c r="F77" s="25">
        <v>198</v>
      </c>
      <c r="G77" s="25">
        <v>0.02</v>
      </c>
      <c r="H77" s="25">
        <v>8</v>
      </c>
      <c r="I77" s="9">
        <v>14.7</v>
      </c>
      <c r="J77" s="10">
        <v>0.3</v>
      </c>
      <c r="K77" s="10">
        <v>23.9</v>
      </c>
      <c r="L77" s="10">
        <v>39</v>
      </c>
      <c r="M77" s="10">
        <v>13</v>
      </c>
      <c r="N77" s="10">
        <v>0.54</v>
      </c>
      <c r="O77" s="9"/>
    </row>
    <row r="78" spans="1:15" ht="21.95" customHeight="1">
      <c r="A78" s="90" t="s">
        <v>73</v>
      </c>
      <c r="B78" s="60" t="s">
        <v>74</v>
      </c>
      <c r="C78" s="91" t="s">
        <v>69</v>
      </c>
      <c r="D78" s="92">
        <v>5.69</v>
      </c>
      <c r="E78" s="92">
        <v>5.79</v>
      </c>
      <c r="F78" s="93">
        <v>38.04</v>
      </c>
      <c r="G78" s="94">
        <v>227.4</v>
      </c>
      <c r="H78" s="95">
        <v>7.0000000000000007E-2</v>
      </c>
      <c r="I78" s="96">
        <v>0.72</v>
      </c>
      <c r="J78" s="96">
        <v>27.1</v>
      </c>
      <c r="K78" s="95">
        <v>0.55000000000000004</v>
      </c>
      <c r="L78" s="96">
        <v>103.01</v>
      </c>
      <c r="M78" s="96">
        <v>114.16</v>
      </c>
      <c r="N78" s="96">
        <v>23.71</v>
      </c>
      <c r="O78" s="95">
        <v>1.25</v>
      </c>
    </row>
    <row r="79" spans="1:15" ht="21.75" customHeight="1">
      <c r="A79" s="16" t="s">
        <v>53</v>
      </c>
      <c r="B79" s="76" t="s">
        <v>54</v>
      </c>
      <c r="C79" s="16">
        <v>200</v>
      </c>
      <c r="D79" s="16"/>
      <c r="E79" s="16"/>
      <c r="F79" s="16">
        <v>19.7</v>
      </c>
      <c r="G79" s="16">
        <v>74</v>
      </c>
      <c r="H79" s="16"/>
      <c r="I79" s="55"/>
      <c r="J79" s="9"/>
      <c r="K79" s="10"/>
      <c r="L79" s="10">
        <v>0.2</v>
      </c>
      <c r="M79" s="10"/>
      <c r="N79" s="10"/>
      <c r="O79" s="10">
        <v>0.03</v>
      </c>
    </row>
    <row r="80" spans="1:15" ht="21.95" customHeight="1">
      <c r="A80" s="32" t="s">
        <v>87</v>
      </c>
      <c r="B80" s="23" t="s">
        <v>27</v>
      </c>
      <c r="C80" s="24" t="s">
        <v>30</v>
      </c>
      <c r="D80" s="25">
        <v>4.3</v>
      </c>
      <c r="E80" s="25">
        <v>1.3</v>
      </c>
      <c r="F80" s="25">
        <v>25.4</v>
      </c>
      <c r="G80" s="25">
        <v>136</v>
      </c>
      <c r="H80" s="25">
        <v>0.06</v>
      </c>
      <c r="I80" s="25"/>
      <c r="J80" s="9"/>
      <c r="K80" s="10">
        <v>0.6</v>
      </c>
      <c r="L80" s="10">
        <v>14.1</v>
      </c>
      <c r="M80" s="10">
        <v>63</v>
      </c>
      <c r="N80" s="10">
        <v>18</v>
      </c>
      <c r="O80" s="10">
        <v>1.56</v>
      </c>
    </row>
    <row r="81" spans="1:18" ht="21.95" customHeight="1">
      <c r="A81" s="16"/>
      <c r="B81" s="69" t="s">
        <v>29</v>
      </c>
      <c r="C81" s="70">
        <v>726</v>
      </c>
      <c r="D81" s="35">
        <f>SUM(D77:D80)</f>
        <v>17.59</v>
      </c>
      <c r="E81" s="35">
        <f t="shared" ref="E81:O81" si="9">SUM(E77:E80)</f>
        <v>43.589999999999996</v>
      </c>
      <c r="F81" s="35">
        <f t="shared" si="9"/>
        <v>281.14</v>
      </c>
      <c r="G81" s="35">
        <f t="shared" si="9"/>
        <v>437.42</v>
      </c>
      <c r="H81" s="35">
        <f t="shared" si="9"/>
        <v>8.1300000000000008</v>
      </c>
      <c r="I81" s="35">
        <f t="shared" si="9"/>
        <v>15.42</v>
      </c>
      <c r="J81" s="35">
        <f t="shared" si="9"/>
        <v>27.400000000000002</v>
      </c>
      <c r="K81" s="35">
        <f t="shared" si="9"/>
        <v>25.05</v>
      </c>
      <c r="L81" s="35">
        <f t="shared" si="9"/>
        <v>156.30999999999997</v>
      </c>
      <c r="M81" s="35">
        <f t="shared" si="9"/>
        <v>190.16</v>
      </c>
      <c r="N81" s="35">
        <f t="shared" si="9"/>
        <v>42.25</v>
      </c>
      <c r="O81" s="35">
        <f t="shared" si="9"/>
        <v>2.84</v>
      </c>
    </row>
    <row r="82" spans="1:18" ht="20.100000000000001" customHeight="1">
      <c r="A82" s="16"/>
      <c r="B82" s="15"/>
      <c r="C82" s="15"/>
      <c r="D82" s="15"/>
      <c r="E82" s="15"/>
      <c r="F82" s="15"/>
      <c r="G82" s="15"/>
      <c r="H82" s="15"/>
      <c r="I82" s="15"/>
      <c r="J82" s="9"/>
      <c r="K82" s="10"/>
      <c r="L82" s="10"/>
      <c r="M82" s="10"/>
      <c r="N82" s="10"/>
      <c r="O82" s="10"/>
    </row>
    <row r="83" spans="1:18" ht="20.100000000000001" customHeight="1">
      <c r="A83" s="16"/>
      <c r="B83" s="13" t="s">
        <v>42</v>
      </c>
      <c r="C83" s="15"/>
      <c r="D83" s="15"/>
      <c r="E83" s="15"/>
      <c r="F83" s="15"/>
      <c r="G83" s="15"/>
      <c r="H83" s="15"/>
      <c r="I83" s="15"/>
      <c r="J83" s="9"/>
      <c r="K83" s="10"/>
      <c r="L83" s="10"/>
      <c r="M83" s="10"/>
      <c r="N83" s="10"/>
      <c r="O83" s="10"/>
    </row>
    <row r="84" spans="1:18" ht="20.100000000000001" customHeight="1">
      <c r="A84" s="16"/>
      <c r="B84" s="21" t="s">
        <v>61</v>
      </c>
      <c r="C84" s="15"/>
      <c r="D84" s="15"/>
      <c r="E84" s="15"/>
      <c r="F84" s="15"/>
      <c r="G84" s="15"/>
      <c r="H84" s="15"/>
      <c r="I84" s="15"/>
      <c r="J84" s="9"/>
      <c r="K84" s="10"/>
      <c r="L84" s="10"/>
      <c r="M84" s="10"/>
      <c r="N84" s="10"/>
      <c r="O84" s="10"/>
    </row>
    <row r="85" spans="1:18" ht="20.100000000000001" customHeight="1">
      <c r="A85" s="16" t="s">
        <v>34</v>
      </c>
      <c r="B85" s="97" t="s">
        <v>100</v>
      </c>
      <c r="C85" s="16" t="s">
        <v>70</v>
      </c>
      <c r="D85" s="54">
        <v>3.51</v>
      </c>
      <c r="E85" s="54">
        <v>32.5</v>
      </c>
      <c r="F85" s="54">
        <v>173</v>
      </c>
      <c r="G85" s="16">
        <v>0.06</v>
      </c>
      <c r="H85" s="55">
        <v>5.28E-2</v>
      </c>
      <c r="I85" s="9">
        <v>8.5</v>
      </c>
      <c r="J85" s="10">
        <v>0.3</v>
      </c>
      <c r="K85" s="10">
        <v>11</v>
      </c>
      <c r="L85" s="10">
        <v>44.6</v>
      </c>
      <c r="M85" s="10">
        <v>16.7</v>
      </c>
      <c r="N85" s="10">
        <v>0.7</v>
      </c>
      <c r="O85" s="10"/>
    </row>
    <row r="86" spans="1:18" ht="20.25" customHeight="1">
      <c r="A86" s="16" t="s">
        <v>22</v>
      </c>
      <c r="B86" s="23" t="s">
        <v>51</v>
      </c>
      <c r="C86" s="24" t="s">
        <v>69</v>
      </c>
      <c r="D86" s="25">
        <v>9.8000000000000007</v>
      </c>
      <c r="E86" s="25">
        <v>8.8000000000000007</v>
      </c>
      <c r="F86" s="25">
        <v>36.799999999999997</v>
      </c>
      <c r="G86" s="25">
        <v>209.9</v>
      </c>
      <c r="H86" s="25">
        <v>0.03</v>
      </c>
      <c r="I86" s="25">
        <v>0.52</v>
      </c>
      <c r="J86" s="9">
        <v>23.7</v>
      </c>
      <c r="K86" s="10">
        <v>0.2</v>
      </c>
      <c r="L86" s="10">
        <v>107</v>
      </c>
      <c r="M86" s="10">
        <v>94.2</v>
      </c>
      <c r="N86" s="10">
        <v>17.399999999999999</v>
      </c>
      <c r="O86" s="10">
        <v>0.2</v>
      </c>
    </row>
    <row r="87" spans="1:18" ht="21.95" customHeight="1">
      <c r="A87" s="16" t="s">
        <v>45</v>
      </c>
      <c r="B87" s="36" t="s">
        <v>101</v>
      </c>
      <c r="C87" s="25" t="s">
        <v>2</v>
      </c>
      <c r="D87" s="25">
        <v>0.2</v>
      </c>
      <c r="E87" s="25">
        <v>0.1</v>
      </c>
      <c r="F87" s="25">
        <v>32.6</v>
      </c>
      <c r="G87" s="25">
        <v>263</v>
      </c>
      <c r="H87" s="25"/>
      <c r="I87" s="42">
        <v>1.1200000000000001</v>
      </c>
      <c r="J87" s="9"/>
      <c r="K87" s="10"/>
      <c r="L87" s="10">
        <v>2.9</v>
      </c>
      <c r="M87" s="10">
        <v>1.3</v>
      </c>
      <c r="N87" s="10">
        <v>0.7</v>
      </c>
      <c r="O87" s="10">
        <v>0.08</v>
      </c>
    </row>
    <row r="88" spans="1:18" ht="21" customHeight="1">
      <c r="A88" s="32" t="s">
        <v>87</v>
      </c>
      <c r="B88" s="68" t="s">
        <v>27</v>
      </c>
      <c r="C88" s="24" t="s">
        <v>28</v>
      </c>
      <c r="D88" s="25">
        <v>2.9</v>
      </c>
      <c r="E88" s="25">
        <v>0.8</v>
      </c>
      <c r="F88" s="25">
        <v>17</v>
      </c>
      <c r="G88" s="25">
        <v>90</v>
      </c>
      <c r="H88" s="25">
        <v>0.04</v>
      </c>
      <c r="I88" s="25"/>
      <c r="J88" s="9"/>
      <c r="K88" s="10">
        <v>0.4</v>
      </c>
      <c r="L88" s="10">
        <v>9.4</v>
      </c>
      <c r="M88" s="10">
        <v>42</v>
      </c>
      <c r="N88" s="10">
        <v>12</v>
      </c>
      <c r="O88" s="10">
        <v>1.04</v>
      </c>
    </row>
    <row r="89" spans="1:18" ht="21.95" customHeight="1">
      <c r="A89" s="16"/>
      <c r="B89" s="98" t="s">
        <v>29</v>
      </c>
      <c r="C89" s="70">
        <v>580</v>
      </c>
      <c r="D89" s="99">
        <f>SUM(D85:D88)</f>
        <v>16.41</v>
      </c>
      <c r="E89" s="99">
        <f t="shared" ref="E89:O89" si="10">SUM(E85:E88)</f>
        <v>42.199999999999996</v>
      </c>
      <c r="F89" s="99">
        <f t="shared" si="10"/>
        <v>259.39999999999998</v>
      </c>
      <c r="G89" s="99">
        <f t="shared" si="10"/>
        <v>562.96</v>
      </c>
      <c r="H89" s="99">
        <f t="shared" si="10"/>
        <v>0.12279999999999999</v>
      </c>
      <c r="I89" s="99">
        <f t="shared" si="10"/>
        <v>10.14</v>
      </c>
      <c r="J89" s="99">
        <f t="shared" si="10"/>
        <v>24</v>
      </c>
      <c r="K89" s="99">
        <f t="shared" si="10"/>
        <v>11.6</v>
      </c>
      <c r="L89" s="99">
        <f t="shared" si="10"/>
        <v>163.9</v>
      </c>
      <c r="M89" s="99">
        <f t="shared" si="10"/>
        <v>154.19999999999999</v>
      </c>
      <c r="N89" s="99">
        <f t="shared" si="10"/>
        <v>30.799999999999997</v>
      </c>
      <c r="O89" s="99">
        <f t="shared" si="10"/>
        <v>1.32</v>
      </c>
    </row>
    <row r="90" spans="1:18" ht="21.95" customHeight="1">
      <c r="A90" s="16"/>
      <c r="B90" s="26"/>
      <c r="C90" s="100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</row>
    <row r="91" spans="1:18" ht="21.95" customHeight="1">
      <c r="A91" s="16"/>
      <c r="B91" s="21" t="s">
        <v>50</v>
      </c>
      <c r="C91" s="100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</row>
    <row r="92" spans="1:18" ht="21.95" customHeight="1">
      <c r="A92" s="16"/>
      <c r="B92" s="21" t="s">
        <v>61</v>
      </c>
      <c r="C92" s="9"/>
      <c r="D92" s="34"/>
      <c r="E92" s="34"/>
      <c r="F92" s="34"/>
      <c r="G92" s="34"/>
      <c r="H92" s="25"/>
      <c r="I92" s="25"/>
      <c r="J92" s="9"/>
      <c r="K92" s="10"/>
      <c r="L92" s="10"/>
      <c r="M92" s="10"/>
      <c r="N92" s="10"/>
      <c r="O92" s="10"/>
    </row>
    <row r="93" spans="1:18" ht="21.95" customHeight="1">
      <c r="A93" s="101" t="s">
        <v>47</v>
      </c>
      <c r="B93" s="68" t="s">
        <v>48</v>
      </c>
      <c r="C93" s="24" t="s">
        <v>59</v>
      </c>
      <c r="D93" s="25">
        <v>4.16</v>
      </c>
      <c r="E93" s="25">
        <v>9.1999999999999993</v>
      </c>
      <c r="F93" s="25">
        <v>96</v>
      </c>
      <c r="G93" s="25">
        <v>0.02</v>
      </c>
      <c r="H93" s="25">
        <v>8</v>
      </c>
      <c r="I93" s="102">
        <v>14.7</v>
      </c>
      <c r="J93" s="103">
        <v>0.3</v>
      </c>
      <c r="K93" s="103">
        <v>23.9</v>
      </c>
      <c r="L93" s="103">
        <v>39</v>
      </c>
      <c r="M93" s="103">
        <v>13</v>
      </c>
      <c r="N93" s="103">
        <v>0.54</v>
      </c>
      <c r="O93" s="91">
        <v>1.9</v>
      </c>
    </row>
    <row r="94" spans="1:18" ht="21.95" customHeight="1">
      <c r="A94" s="16" t="s">
        <v>22</v>
      </c>
      <c r="B94" s="36" t="s">
        <v>39</v>
      </c>
      <c r="C94" s="25" t="s">
        <v>69</v>
      </c>
      <c r="D94" s="25">
        <v>11.9</v>
      </c>
      <c r="E94" s="25">
        <v>6.1</v>
      </c>
      <c r="F94" s="25">
        <v>35.6</v>
      </c>
      <c r="G94" s="25">
        <v>230</v>
      </c>
      <c r="H94" s="25">
        <v>0.1</v>
      </c>
      <c r="I94" s="42">
        <v>0.17</v>
      </c>
      <c r="J94" s="9">
        <v>54.6</v>
      </c>
      <c r="K94" s="10">
        <v>0.5</v>
      </c>
      <c r="L94" s="10">
        <v>69.8</v>
      </c>
      <c r="M94" s="10">
        <v>130</v>
      </c>
      <c r="N94" s="10">
        <v>37.1</v>
      </c>
      <c r="O94" s="10">
        <v>0.87</v>
      </c>
      <c r="P94" s="104"/>
      <c r="Q94" s="104"/>
      <c r="R94" s="104"/>
    </row>
    <row r="95" spans="1:18" ht="21.95" customHeight="1">
      <c r="A95" s="16" t="s">
        <v>26</v>
      </c>
      <c r="B95" s="23" t="s">
        <v>49</v>
      </c>
      <c r="C95" s="24">
        <v>200</v>
      </c>
      <c r="D95" s="25">
        <v>0.85</v>
      </c>
      <c r="E95" s="25">
        <v>0.03</v>
      </c>
      <c r="F95" s="25">
        <v>34.799999999999997</v>
      </c>
      <c r="G95" s="25">
        <v>143</v>
      </c>
      <c r="H95" s="25">
        <v>0.06</v>
      </c>
      <c r="I95" s="25"/>
      <c r="J95" s="9"/>
      <c r="K95" s="10">
        <v>0.1</v>
      </c>
      <c r="L95" s="10">
        <v>16.5</v>
      </c>
      <c r="M95" s="10">
        <v>25.8</v>
      </c>
      <c r="N95" s="10">
        <v>8.4</v>
      </c>
      <c r="O95" s="10">
        <v>0.7</v>
      </c>
    </row>
    <row r="96" spans="1:18" ht="21.95" customHeight="1">
      <c r="A96" s="32" t="s">
        <v>87</v>
      </c>
      <c r="B96" s="36" t="s">
        <v>27</v>
      </c>
      <c r="C96" s="24" t="s">
        <v>28</v>
      </c>
      <c r="D96" s="25">
        <v>2.9</v>
      </c>
      <c r="E96" s="25">
        <v>0.8</v>
      </c>
      <c r="F96" s="25">
        <v>17</v>
      </c>
      <c r="G96" s="25">
        <v>90</v>
      </c>
      <c r="H96" s="25">
        <v>0.04</v>
      </c>
      <c r="I96" s="25"/>
      <c r="J96" s="9"/>
      <c r="K96" s="10">
        <v>0.4</v>
      </c>
      <c r="L96" s="10">
        <v>9.4</v>
      </c>
      <c r="M96" s="10">
        <v>42</v>
      </c>
      <c r="N96" s="10">
        <v>12</v>
      </c>
      <c r="O96" s="10">
        <v>1.04</v>
      </c>
    </row>
    <row r="97" spans="1:15" ht="21.95" customHeight="1">
      <c r="A97" s="16"/>
      <c r="B97" s="98" t="s">
        <v>29</v>
      </c>
      <c r="C97" s="70">
        <v>716</v>
      </c>
      <c r="D97" s="35">
        <f>SUM(D93:D96)</f>
        <v>19.810000000000002</v>
      </c>
      <c r="E97" s="35">
        <f t="shared" ref="E97:O97" si="11">SUM(E93:E96)</f>
        <v>16.13</v>
      </c>
      <c r="F97" s="35">
        <f t="shared" si="11"/>
        <v>183.39999999999998</v>
      </c>
      <c r="G97" s="35">
        <f t="shared" si="11"/>
        <v>463.02</v>
      </c>
      <c r="H97" s="35">
        <f t="shared" si="11"/>
        <v>8.1999999999999993</v>
      </c>
      <c r="I97" s="35">
        <f t="shared" si="11"/>
        <v>14.87</v>
      </c>
      <c r="J97" s="35">
        <f t="shared" si="11"/>
        <v>54.9</v>
      </c>
      <c r="K97" s="35">
        <f t="shared" si="11"/>
        <v>24.9</v>
      </c>
      <c r="L97" s="35">
        <f t="shared" si="11"/>
        <v>134.69999999999999</v>
      </c>
      <c r="M97" s="35">
        <f t="shared" si="11"/>
        <v>210.8</v>
      </c>
      <c r="N97" s="35">
        <f t="shared" si="11"/>
        <v>58.04</v>
      </c>
      <c r="O97" s="35">
        <f t="shared" si="11"/>
        <v>4.51</v>
      </c>
    </row>
    <row r="98" spans="1:15" ht="21.95" customHeight="1">
      <c r="A98" s="16"/>
      <c r="B98" s="68"/>
      <c r="C98" s="100"/>
      <c r="D98" s="34"/>
      <c r="E98" s="34"/>
      <c r="F98" s="34"/>
      <c r="G98" s="34"/>
      <c r="H98" s="25"/>
      <c r="I98" s="25"/>
      <c r="J98" s="9"/>
      <c r="K98" s="10"/>
      <c r="L98" s="10"/>
      <c r="M98" s="10"/>
      <c r="N98" s="10"/>
      <c r="O98" s="10"/>
    </row>
    <row r="99" spans="1:15" ht="21.95" customHeight="1">
      <c r="A99" s="16"/>
      <c r="B99" s="53" t="s">
        <v>67</v>
      </c>
      <c r="C99" s="100"/>
      <c r="D99" s="34"/>
      <c r="E99" s="34"/>
      <c r="F99" s="34"/>
      <c r="G99" s="34"/>
      <c r="H99" s="25"/>
      <c r="I99" s="25"/>
      <c r="J99" s="9"/>
      <c r="K99" s="10"/>
      <c r="L99" s="10"/>
      <c r="M99" s="10"/>
      <c r="N99" s="10"/>
      <c r="O99" s="10"/>
    </row>
    <row r="100" spans="1:15" ht="21.95" customHeight="1">
      <c r="A100" s="16"/>
      <c r="B100" s="21" t="s">
        <v>61</v>
      </c>
      <c r="C100" s="100"/>
      <c r="D100" s="34"/>
      <c r="E100" s="34"/>
      <c r="F100" s="34"/>
      <c r="G100" s="34"/>
      <c r="H100" s="25"/>
      <c r="I100" s="25"/>
      <c r="J100" s="9"/>
      <c r="K100" s="10"/>
      <c r="L100" s="10"/>
      <c r="M100" s="10"/>
      <c r="N100" s="10"/>
      <c r="O100" s="10"/>
    </row>
    <row r="101" spans="1:15" ht="21.95" customHeight="1">
      <c r="A101" s="105" t="s">
        <v>92</v>
      </c>
      <c r="B101" s="106" t="s">
        <v>91</v>
      </c>
      <c r="C101" s="107">
        <v>250</v>
      </c>
      <c r="D101" s="108">
        <v>5.49</v>
      </c>
      <c r="E101" s="108">
        <v>5.27</v>
      </c>
      <c r="F101" s="108">
        <v>16.54</v>
      </c>
      <c r="G101" s="108">
        <v>148.25</v>
      </c>
      <c r="H101" s="108">
        <v>0.23</v>
      </c>
      <c r="I101" s="108">
        <v>5.83</v>
      </c>
      <c r="J101" s="109"/>
      <c r="K101" s="109">
        <v>2.4249999999999998</v>
      </c>
      <c r="L101" s="109">
        <v>42.68</v>
      </c>
      <c r="M101" s="109">
        <v>88.1</v>
      </c>
      <c r="N101" s="109">
        <v>35.58</v>
      </c>
      <c r="O101" s="109">
        <v>2.0499999999999998</v>
      </c>
    </row>
    <row r="102" spans="1:15" ht="21.95" customHeight="1">
      <c r="A102" s="32" t="s">
        <v>81</v>
      </c>
      <c r="B102" s="60" t="s">
        <v>82</v>
      </c>
      <c r="C102" s="1" t="s">
        <v>83</v>
      </c>
      <c r="D102" s="2">
        <v>7.6</v>
      </c>
      <c r="E102" s="2">
        <v>8.9250000000000007</v>
      </c>
      <c r="F102" s="2">
        <v>50.74</v>
      </c>
      <c r="G102" s="2">
        <v>314.2</v>
      </c>
      <c r="H102" s="2">
        <v>0.09</v>
      </c>
      <c r="I102" s="2">
        <v>0.96</v>
      </c>
      <c r="J102" s="3">
        <v>42.8</v>
      </c>
      <c r="K102" s="2">
        <v>0.37</v>
      </c>
      <c r="L102" s="2">
        <v>137.75</v>
      </c>
      <c r="M102" s="2">
        <v>152.71</v>
      </c>
      <c r="N102" s="2">
        <v>31.61</v>
      </c>
      <c r="O102" s="2">
        <v>1.67</v>
      </c>
    </row>
    <row r="103" spans="1:15" ht="21.95" customHeight="1">
      <c r="A103" s="16" t="s">
        <v>33</v>
      </c>
      <c r="B103" s="23" t="s">
        <v>6</v>
      </c>
      <c r="C103" s="24" t="s">
        <v>1</v>
      </c>
      <c r="D103" s="25">
        <v>0.2</v>
      </c>
      <c r="E103" s="25"/>
      <c r="F103" s="25">
        <v>13.7</v>
      </c>
      <c r="G103" s="25">
        <v>53</v>
      </c>
      <c r="H103" s="25"/>
      <c r="I103" s="25"/>
      <c r="J103" s="15"/>
      <c r="K103" s="16"/>
      <c r="L103" s="16">
        <v>0.4</v>
      </c>
      <c r="M103" s="16"/>
      <c r="N103" s="16"/>
      <c r="O103" s="16">
        <v>0.4</v>
      </c>
    </row>
    <row r="104" spans="1:15" ht="21.95" customHeight="1">
      <c r="A104" s="32" t="s">
        <v>86</v>
      </c>
      <c r="B104" s="68" t="s">
        <v>23</v>
      </c>
      <c r="C104" s="24">
        <v>30</v>
      </c>
      <c r="D104" s="25">
        <v>2.25</v>
      </c>
      <c r="E104" s="25">
        <v>0.87</v>
      </c>
      <c r="F104" s="25">
        <v>15.42</v>
      </c>
      <c r="G104" s="25">
        <v>79</v>
      </c>
      <c r="H104" s="25">
        <v>0.02</v>
      </c>
      <c r="I104" s="25"/>
      <c r="J104" s="9"/>
      <c r="K104" s="10">
        <v>0.2</v>
      </c>
      <c r="L104" s="10">
        <v>4.7</v>
      </c>
      <c r="M104" s="10">
        <v>21.1</v>
      </c>
      <c r="N104" s="10">
        <v>6.3</v>
      </c>
      <c r="O104" s="10">
        <v>0.52</v>
      </c>
    </row>
    <row r="105" spans="1:15" ht="21.95" customHeight="1">
      <c r="A105" s="16"/>
      <c r="B105" s="98" t="s">
        <v>29</v>
      </c>
      <c r="C105" s="70">
        <v>698</v>
      </c>
      <c r="D105" s="35">
        <f>SUM(D101:D104)</f>
        <v>15.54</v>
      </c>
      <c r="E105" s="35">
        <f t="shared" ref="E105:O105" si="12">SUM(E101:E104)</f>
        <v>15.065</v>
      </c>
      <c r="F105" s="35">
        <f t="shared" si="12"/>
        <v>96.4</v>
      </c>
      <c r="G105" s="35">
        <f t="shared" si="12"/>
        <v>594.45000000000005</v>
      </c>
      <c r="H105" s="35">
        <f t="shared" si="12"/>
        <v>0.34</v>
      </c>
      <c r="I105" s="35">
        <f t="shared" si="12"/>
        <v>6.79</v>
      </c>
      <c r="J105" s="35">
        <f t="shared" si="12"/>
        <v>42.8</v>
      </c>
      <c r="K105" s="35">
        <f t="shared" si="12"/>
        <v>2.9950000000000001</v>
      </c>
      <c r="L105" s="35">
        <f t="shared" si="12"/>
        <v>185.53</v>
      </c>
      <c r="M105" s="35">
        <f t="shared" si="12"/>
        <v>261.91000000000003</v>
      </c>
      <c r="N105" s="35">
        <f t="shared" si="12"/>
        <v>73.489999999999995</v>
      </c>
      <c r="O105" s="35">
        <f t="shared" si="12"/>
        <v>4.6400000000000006</v>
      </c>
    </row>
    <row r="106" spans="1:15" ht="21.95" customHeight="1">
      <c r="A106" s="16"/>
      <c r="B106" s="68"/>
      <c r="C106" s="100"/>
      <c r="D106" s="34"/>
      <c r="E106" s="34"/>
      <c r="F106" s="34"/>
      <c r="G106" s="34"/>
      <c r="H106" s="25"/>
      <c r="I106" s="25"/>
      <c r="J106" s="9"/>
      <c r="K106" s="10"/>
      <c r="L106" s="10"/>
      <c r="M106" s="10"/>
      <c r="N106" s="10"/>
      <c r="O106" s="10"/>
    </row>
    <row r="107" spans="1:15" ht="21.95" customHeight="1">
      <c r="A107" s="16"/>
      <c r="B107" s="69" t="s">
        <v>75</v>
      </c>
      <c r="C107" s="18">
        <f t="shared" ref="C107:O107" si="13">C65+C73+C81+C89+C97+C105</f>
        <v>4116</v>
      </c>
      <c r="D107" s="35">
        <f t="shared" si="13"/>
        <v>110.00700000000001</v>
      </c>
      <c r="E107" s="35">
        <f t="shared" si="13"/>
        <v>158.24266666666665</v>
      </c>
      <c r="F107" s="35">
        <f t="shared" si="13"/>
        <v>1038.1399999999999</v>
      </c>
      <c r="G107" s="35">
        <f t="shared" si="13"/>
        <v>3474.8133333333335</v>
      </c>
      <c r="H107" s="35">
        <f t="shared" si="13"/>
        <v>17.2148</v>
      </c>
      <c r="I107" s="35">
        <f t="shared" si="13"/>
        <v>72.336666666666673</v>
      </c>
      <c r="J107" s="35">
        <f t="shared" si="13"/>
        <v>307.16666666666669</v>
      </c>
      <c r="K107" s="35">
        <f t="shared" si="13"/>
        <v>69.320000000000007</v>
      </c>
      <c r="L107" s="35">
        <f t="shared" si="13"/>
        <v>1078.83</v>
      </c>
      <c r="M107" s="35">
        <f t="shared" si="13"/>
        <v>1453.35</v>
      </c>
      <c r="N107" s="35">
        <f t="shared" si="13"/>
        <v>348.62666666666672</v>
      </c>
      <c r="O107" s="35">
        <f t="shared" si="13"/>
        <v>20.526666666666664</v>
      </c>
    </row>
    <row r="108" spans="1:15" ht="21.95" customHeight="1">
      <c r="A108" s="16"/>
      <c r="B108" s="98" t="s">
        <v>76</v>
      </c>
      <c r="C108" s="18">
        <f t="shared" ref="C108:O108" si="14">C56+C107</f>
        <v>8597</v>
      </c>
      <c r="D108" s="51">
        <f t="shared" si="14"/>
        <v>268.72199999999998</v>
      </c>
      <c r="E108" s="51">
        <f t="shared" si="14"/>
        <v>300.81466666666665</v>
      </c>
      <c r="F108" s="51">
        <f t="shared" si="14"/>
        <v>1727.2233333333331</v>
      </c>
      <c r="G108" s="51">
        <f t="shared" si="14"/>
        <v>8051.5666666666666</v>
      </c>
      <c r="H108" s="51">
        <f t="shared" si="14"/>
        <v>19.010133333333332</v>
      </c>
      <c r="I108" s="51">
        <f t="shared" si="14"/>
        <v>116.35000000000001</v>
      </c>
      <c r="J108" s="51">
        <f t="shared" si="14"/>
        <v>670.26666666666665</v>
      </c>
      <c r="K108" s="51">
        <f t="shared" si="14"/>
        <v>88.860000000000014</v>
      </c>
      <c r="L108" s="51">
        <f t="shared" si="14"/>
        <v>2098.208333333333</v>
      </c>
      <c r="M108" s="51">
        <f t="shared" si="14"/>
        <v>3501.4116666666664</v>
      </c>
      <c r="N108" s="51">
        <f t="shared" si="14"/>
        <v>815.54</v>
      </c>
      <c r="O108" s="51">
        <f t="shared" si="14"/>
        <v>46.853333333333332</v>
      </c>
    </row>
    <row r="109" spans="1:15" ht="29.25" customHeight="1">
      <c r="A109" s="16"/>
      <c r="B109" s="110" t="s">
        <v>77</v>
      </c>
      <c r="C109" s="111">
        <f>C108/12</f>
        <v>716.41666666666663</v>
      </c>
      <c r="D109" s="35">
        <f>D108/12</f>
        <v>22.3935</v>
      </c>
      <c r="E109" s="35">
        <f t="shared" ref="E109:O109" si="15">E108/12</f>
        <v>25.067888888888888</v>
      </c>
      <c r="F109" s="35">
        <f t="shared" si="15"/>
        <v>143.93527777777777</v>
      </c>
      <c r="G109" s="35">
        <f t="shared" si="15"/>
        <v>670.96388888888885</v>
      </c>
      <c r="H109" s="35">
        <f t="shared" si="15"/>
        <v>1.5841777777777777</v>
      </c>
      <c r="I109" s="35">
        <f t="shared" si="15"/>
        <v>9.6958333333333346</v>
      </c>
      <c r="J109" s="35">
        <f t="shared" si="15"/>
        <v>55.855555555555554</v>
      </c>
      <c r="K109" s="35">
        <f t="shared" si="15"/>
        <v>7.4050000000000011</v>
      </c>
      <c r="L109" s="35">
        <f t="shared" si="15"/>
        <v>174.85069444444443</v>
      </c>
      <c r="M109" s="35">
        <f t="shared" si="15"/>
        <v>291.78430555555553</v>
      </c>
      <c r="N109" s="35">
        <f t="shared" si="15"/>
        <v>67.961666666666659</v>
      </c>
      <c r="O109" s="35">
        <f t="shared" si="15"/>
        <v>3.9044444444444442</v>
      </c>
    </row>
    <row r="110" spans="1:15" ht="21.95" customHeight="1">
      <c r="A110" s="16"/>
      <c r="B110" s="68"/>
      <c r="C110" s="100"/>
      <c r="D110" s="34"/>
      <c r="E110" s="34"/>
      <c r="F110" s="34"/>
      <c r="G110" s="34"/>
      <c r="H110" s="25"/>
      <c r="I110" s="25"/>
      <c r="J110" s="9"/>
      <c r="K110" s="10"/>
      <c r="L110" s="10"/>
      <c r="M110" s="10"/>
      <c r="N110" s="10"/>
      <c r="O110" s="10"/>
    </row>
    <row r="111" spans="1:15" ht="21.95" customHeight="1">
      <c r="A111" s="16"/>
      <c r="B111" s="23"/>
      <c r="C111" s="24"/>
      <c r="D111" s="25"/>
      <c r="E111" s="25"/>
      <c r="F111" s="25"/>
      <c r="G111" s="25"/>
      <c r="H111" s="25"/>
      <c r="I111" s="25"/>
      <c r="J111" s="9"/>
      <c r="K111" s="10"/>
      <c r="L111" s="10"/>
      <c r="M111" s="10"/>
      <c r="N111" s="10"/>
      <c r="O111" s="10"/>
    </row>
    <row r="112" spans="1:15" ht="21.95" customHeight="1">
      <c r="A112" s="16"/>
      <c r="B112" s="9"/>
      <c r="C112" s="36"/>
      <c r="D112" s="36"/>
      <c r="E112" s="36"/>
      <c r="F112" s="36"/>
      <c r="G112" s="36"/>
      <c r="H112" s="36"/>
      <c r="I112" s="22"/>
      <c r="J112" s="9"/>
      <c r="K112" s="10"/>
      <c r="L112" s="10"/>
      <c r="M112" s="10"/>
      <c r="N112" s="10"/>
      <c r="O112" s="10"/>
    </row>
  </sheetData>
  <mergeCells count="3">
    <mergeCell ref="A1:I1"/>
    <mergeCell ref="A3:C3"/>
    <mergeCell ref="A58:C58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ГПД!!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2020-11-19T05:04:20Z</cp:lastPrinted>
  <dcterms:created xsi:type="dcterms:W3CDTF">2019-05-27T07:01:07Z</dcterms:created>
  <dcterms:modified xsi:type="dcterms:W3CDTF">2020-11-19T05:04:49Z</dcterms:modified>
</cp:coreProperties>
</file>